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12720" tabRatio="708" activeTab="5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" sheetId="8" r:id="rId8"/>
  </sheets>
  <definedNames>
    <definedName name="_xlnm.Print_Area" localSheetId="5">'Disoccupati'!$A$1:$G$138</definedName>
    <definedName name="_xlnm.Print_Area" localSheetId="2">'Forze di lavoro'!$A$1:$G$139</definedName>
    <definedName name="_xlnm.Print_Area" localSheetId="3">'Occupati_1'!$A$1:$G$138</definedName>
    <definedName name="_xlnm.Print_Area" localSheetId="4">'Occupati_2'!$A$1:$P$139</definedName>
    <definedName name="_xlnm.Print_Area" localSheetId="1">'Popolazione'!$A$1:$M$137</definedName>
    <definedName name="IDX_1">#REF!</definedName>
    <definedName name="IDX1_1">#REF!</definedName>
    <definedName name="IDX2_1" localSheetId="5">#REF!</definedName>
    <definedName name="IDX2_1" localSheetId="2">#REF!</definedName>
    <definedName name="IDX2_1" localSheetId="6">#REF!</definedName>
    <definedName name="IDX2_1" localSheetId="3">#REF!</definedName>
    <definedName name="IDX2_1" localSheetId="4">#REF!</definedName>
    <definedName name="IDX2_1" localSheetId="1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'Occupati_2'!$1:$5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<sst xmlns="http://schemas.openxmlformats.org/spreadsheetml/2006/main" count="1174" uniqueCount="199">
  <si>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</si>
  <si>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</si>
  <si>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</si>
  <si>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</si>
  <si>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</si>
  <si>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</si>
  <si>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</si>
  <si>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</si>
  <si>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</si>
  <si>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</si>
  <si>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</si>
  <si>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</si>
  <si>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</si>
  <si>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</si>
  <si>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</si>
  <si>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</si>
  <si>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</si>
  <si>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</si>
  <si>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</si>
  <si>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</si>
  <si>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</si>
  <si>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</si>
  <si>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</si>
  <si>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</si>
  <si>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</si>
  <si>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</si>
  <si>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</si>
  <si>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</si>
  <si>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</si>
  <si>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</si>
  <si>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</si>
  <si>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</si>
  <si>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</si>
  <si>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</si>
  <si>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</si>
  <si>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</si>
  <si>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</si>
  <si>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</si>
  <si>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</si>
  <si>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</si>
  <si>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</si>
  <si>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</si>
  <si>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</si>
  <si>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</si>
  <si>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</si>
  <si>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</si>
  <si>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</si>
  <si>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</si>
  <si>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</si>
  <si>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</si>
  <si>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</si>
  <si>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</si>
  <si>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</si>
  <si>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</si>
  <si>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</si>
  <si>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</si>
  <si>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</si>
  <si>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</si>
  <si>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</si>
  <si>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</si>
  <si>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</si>
  <si>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</si>
  <si>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Massa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</si>
  <si>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</si>
  <si>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</si>
  <si>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</si>
  <si>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</si>
  <si>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</si>
  <si>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</si>
  <si>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</si>
  <si>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</si>
  <si>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</si>
  <si>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</si>
  <si>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</si>
  <si>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</si>
  <si>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</si>
  <si>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</si>
  <si>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</si>
  <si>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</si>
  <si>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</si>
  <si>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</si>
  <si>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</si>
  <si>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</si>
  <si>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</si>
  <si>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</si>
  <si>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</si>
  <si>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</si>
  <si>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</si>
  <si>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</si>
  <si>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</si>
  <si>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</si>
  <si>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</si>
  <si>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</si>
  <si>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</si>
  <si>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</si>
  <si>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</si>
  <si>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</si>
  <si>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</si>
  <si>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</si>
  <si>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</si>
  <si>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</si>
  <si>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</si>
  <si>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</si>
  <si>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</si>
  <si>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</si>
  <si>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</si>
  <si>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</si>
  <si>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</si>
  <si>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</si>
  <si>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</si>
  <si>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</si>
  <si>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</si>
  <si>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</si>
  <si>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</si>
  <si>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</si>
  <si>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</si>
  <si>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</si>
  <si>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</si>
  <si>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</si>
  <si>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</si>
  <si>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</si>
  <si>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</si>
  <si>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</si>
  <si>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</si>
  <si>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</si>
  <si>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</si>
  <si>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</si>
  <si>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</si>
  <si>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</si>
  <si>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</si>
  <si>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</si>
  <si>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</si>
  <si>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</si>
  <si>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</si>
  <si>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</si>
  <si>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</si>
  <si>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</si>
  <si>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t>Agricoltura</t>
  </si>
  <si>
    <t xml:space="preserve">Industria </t>
  </si>
  <si>
    <t xml:space="preserve">di cui:  in senso stretto </t>
  </si>
  <si>
    <t>Servizi</t>
  </si>
  <si>
    <t>Dipen-denti</t>
  </si>
  <si>
    <t>Indi-pen-denti</t>
  </si>
  <si>
    <t xml:space="preserve">Persone  in  cerca  di  occupazione  e  tasso  di  disoccupazione  per  sesso,  regione  e provincia - </t>
  </si>
  <si>
    <t>Persone in cerca di occupazione</t>
  </si>
  <si>
    <t>Tasso di disoccupazione</t>
  </si>
  <si>
    <t>Non forze di lavoro</t>
  </si>
  <si>
    <t>Tasso di inattività (15-64 anni)</t>
  </si>
  <si>
    <t>Non forze di  lavoro in complesso e tasso di inattività (15-64 anni) per sesso, regione e provincia</t>
  </si>
  <si>
    <t>Olbia-Tempio</t>
  </si>
  <si>
    <t>Ogliastra</t>
  </si>
  <si>
    <t>Medio Campidano</t>
  </si>
  <si>
    <t>Carbonia-Iglesias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</si>
  <si>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</si>
  <si>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</si>
  <si>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</si>
  <si>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</si>
  <si>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</si>
  <si>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</si>
  <si>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</si>
  <si>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</si>
  <si>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</si>
  <si>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</si>
  <si>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</si>
  <si>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</si>
  <si>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</si>
  <si>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</si>
  <si>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</si>
  <si>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</si>
  <si>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</si>
  <si>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</si>
  <si>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</si>
  <si>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</si>
  <si>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</si>
  <si>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</si>
  <si>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</si>
  <si>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</si>
  <si>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</si>
  <si>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</si>
  <si>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</si>
  <si>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</si>
  <si>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occ</t>
  </si>
  <si>
    <t>fl</t>
  </si>
  <si>
    <t>dis</t>
  </si>
  <si>
    <t>t.dis</t>
  </si>
  <si>
    <t>STIMA</t>
  </si>
  <si>
    <t>t.occ1564</t>
  </si>
  <si>
    <r>
      <t xml:space="preserve"> </t>
    </r>
    <r>
      <rPr>
        <i/>
        <sz val="9"/>
        <rFont val="Arial"/>
        <family val="0"/>
      </rPr>
      <t>(dati in migliaia)</t>
    </r>
  </si>
  <si>
    <t>Verbano-Cusio-Ossola</t>
  </si>
  <si>
    <t>Monza e della Brianza</t>
  </si>
  <si>
    <t>Fermo</t>
  </si>
  <si>
    <t>Barletta-Andria-Trani</t>
  </si>
  <si>
    <t>Stime provinciali - Anno 2012</t>
  </si>
  <si>
    <t>I dati fanno riferimento alla media del 2012.</t>
  </si>
  <si>
    <t xml:space="preserve">Popolazione  di  15 anni  e  oltre  per  sesso,  classe  di  età,  regione  e  provincia  -  Anno 2012  (dati in migliaia) </t>
  </si>
  <si>
    <t xml:space="preserve">Anno 2012  (dati in migliaia e in percentuale) </t>
  </si>
  <si>
    <t xml:space="preserve">Anno 2012 (dati in migliaia e in percentuale) </t>
  </si>
  <si>
    <t xml:space="preserve"> Occupati   per   settore  di  attività   economica ,   posizione ,   regione    e    provincia   -   Anno 2012</t>
  </si>
  <si>
    <r>
      <t xml:space="preserve">                       Anno 2012 </t>
    </r>
    <r>
      <rPr>
        <b/>
        <i/>
        <sz val="9"/>
        <rFont val="Arial"/>
        <family val="2"/>
      </rPr>
      <t xml:space="preserve"> (dati in migliaia e in percentuale)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</si>
</sst>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"/>
    <numFmt numFmtId="187" formatCode="0.000000"/>
  </numFmts>
  <fonts count="4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9"/>
      <name val="Arial Unicode MS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15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6" fontId="9" fillId="0" borderId="0" xfId="0" applyNumberFormat="1" applyFont="1" applyFill="1" applyAlignment="1" quotePrefix="1">
      <alignment/>
    </xf>
    <xf numFmtId="0" fontId="0" fillId="0" borderId="0" xfId="0" applyNumberFormat="1" applyAlignment="1" quotePrefix="1">
      <alignment/>
    </xf>
    <xf numFmtId="3" fontId="15" fillId="24" borderId="12" xfId="0" applyNumberFormat="1" applyFont="1" applyFill="1" applyBorder="1" applyAlignment="1" applyProtection="1">
      <alignment/>
      <protection locked="0"/>
    </xf>
    <xf numFmtId="2" fontId="0" fillId="24" borderId="12" xfId="0" applyNumberFormat="1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164" fontId="15" fillId="24" borderId="12" xfId="0" applyNumberFormat="1" applyFont="1" applyFill="1" applyBorder="1" applyAlignment="1" applyProtection="1">
      <alignment/>
      <protection locked="0"/>
    </xf>
    <xf numFmtId="164" fontId="0" fillId="24" borderId="12" xfId="0" applyNumberFormat="1" applyFill="1" applyBorder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Alignment="1" quotePrefix="1">
      <alignment/>
    </xf>
    <xf numFmtId="3" fontId="0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3" fontId="15" fillId="0" borderId="15" xfId="0" applyNumberFormat="1" applyFont="1" applyFill="1" applyBorder="1" applyAlignment="1" applyProtection="1">
      <alignment/>
      <protection locked="0"/>
    </xf>
    <xf numFmtId="2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2" fontId="7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3" fillId="0" borderId="18" xfId="0" applyNumberFormat="1" applyFont="1" applyBorder="1" applyAlignment="1">
      <alignment horizontal="left"/>
    </xf>
    <xf numFmtId="164" fontId="3" fillId="0" borderId="19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 vertical="top"/>
    </xf>
    <xf numFmtId="3" fontId="1" fillId="0" borderId="19" xfId="0" applyNumberFormat="1" applyFont="1" applyBorder="1" applyAlignment="1">
      <alignment horizontal="left" vertical="top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justify" vertical="center"/>
    </xf>
    <xf numFmtId="3" fontId="39" fillId="16" borderId="0" xfId="0" applyNumberFormat="1" applyFont="1" applyFill="1" applyAlignment="1">
      <alignment horizontal="justify" vertical="center"/>
    </xf>
    <xf numFmtId="3" fontId="39" fillId="16" borderId="0" xfId="0" applyNumberFormat="1" applyFont="1" applyFill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4" fontId="39" fillId="16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Alignment="1">
      <alignment vertical="center"/>
    </xf>
    <xf numFmtId="164" fontId="40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3" fontId="39" fillId="16" borderId="0" xfId="0" applyNumberFormat="1" applyFont="1" applyFill="1" applyAlignment="1">
      <alignment horizontal="right" vertical="center"/>
    </xf>
    <xf numFmtId="164" fontId="39" fillId="16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justify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justify" vertical="center"/>
    </xf>
    <xf numFmtId="164" fontId="1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40" fillId="16" borderId="0" xfId="0" applyNumberFormat="1" applyFont="1" applyFill="1" applyAlignment="1">
      <alignment horizontal="justify" vertical="center"/>
    </xf>
    <xf numFmtId="3" fontId="40" fillId="16" borderId="0" xfId="0" applyNumberFormat="1" applyFont="1" applyFill="1" applyAlignment="1">
      <alignment vertical="center"/>
    </xf>
    <xf numFmtId="164" fontId="40" fillId="16" borderId="0" xfId="0" applyNumberFormat="1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justify" vertical="center" wrapText="1"/>
    </xf>
    <xf numFmtId="0" fontId="0" fillId="0" borderId="0" xfId="0" applyAlignment="1">
      <alignment vertical="center"/>
    </xf>
    <xf numFmtId="3" fontId="1" fillId="0" borderId="24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9" fontId="39" fillId="16" borderId="0" xfId="0" applyNumberFormat="1" applyFont="1" applyFill="1" applyAlignment="1">
      <alignment horizontal="justify" vertical="center"/>
    </xf>
    <xf numFmtId="49" fontId="3" fillId="0" borderId="0" xfId="0" applyNumberFormat="1" applyFont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5</xdr:row>
      <xdr:rowOff>0</xdr:rowOff>
    </xdr:from>
    <xdr:to>
      <xdr:col>10</xdr:col>
      <xdr:colOff>342900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6991350" y="923925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69627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57237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57575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267200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85725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1720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workbookViewId="0" topLeftCell="A1">
      <selection activeCell="J24" sqref="J24"/>
    </sheetView>
  </sheetViews>
  <sheetFormatPr defaultColWidth="9.140625" defaultRowHeight="12.75"/>
  <cols>
    <col min="1" max="1" width="5.7109375" style="4" customWidth="1"/>
    <col min="2" max="7" width="9.140625" style="4" customWidth="1"/>
    <col min="8" max="8" width="4.57421875" style="4" customWidth="1"/>
    <col min="9" max="16384" width="9.140625" style="4" customWidth="1"/>
  </cols>
  <sheetData>
    <row r="3" ht="18">
      <c r="B3" s="14" t="s">
        <v>192</v>
      </c>
    </row>
    <row r="4" ht="15">
      <c r="B4" s="15"/>
    </row>
    <row r="5" spans="2:14" ht="14.25">
      <c r="B5" s="16" t="s">
        <v>153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4.25">
      <c r="B6" s="16" t="s">
        <v>193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4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4.25">
      <c r="B8" s="16" t="s">
        <v>154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4.25">
      <c r="B9" s="16" t="s">
        <v>155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P45" sqref="P45"/>
    </sheetView>
  </sheetViews>
  <sheetFormatPr defaultColWidth="9.140625" defaultRowHeight="12.75"/>
  <cols>
    <col min="1" max="1" width="18.00390625" style="96" customWidth="1"/>
    <col min="2" max="2" width="5.140625" style="96" customWidth="1"/>
    <col min="3" max="3" width="5.8515625" style="96" customWidth="1"/>
    <col min="4" max="4" width="6.00390625" style="96" customWidth="1"/>
    <col min="5" max="5" width="6.28125" style="106" customWidth="1"/>
    <col min="6" max="6" width="5.28125" style="96" customWidth="1"/>
    <col min="7" max="9" width="6.28125" style="96" customWidth="1"/>
    <col min="10" max="10" width="6.28125" style="106" customWidth="1"/>
    <col min="11" max="11" width="7.00390625" style="96" customWidth="1"/>
    <col min="12" max="12" width="6.28125" style="106" customWidth="1"/>
    <col min="13" max="13" width="5.8515625" style="96" customWidth="1"/>
    <col min="14" max="16384" width="9.140625" style="96" customWidth="1"/>
  </cols>
  <sheetData>
    <row r="1" spans="1:13" ht="15" customHeight="1">
      <c r="A1" s="94" t="s">
        <v>194</v>
      </c>
      <c r="B1" s="95"/>
      <c r="C1" s="95"/>
      <c r="D1" s="95"/>
      <c r="E1" s="68"/>
      <c r="F1" s="95"/>
      <c r="G1" s="95"/>
      <c r="H1" s="95"/>
      <c r="I1" s="95"/>
      <c r="J1" s="68"/>
      <c r="K1" s="95"/>
      <c r="L1" s="68"/>
      <c r="M1" s="95"/>
    </row>
    <row r="2" spans="1:13" ht="7.5" customHeight="1">
      <c r="A2" s="94"/>
      <c r="B2" s="97"/>
      <c r="C2" s="97"/>
      <c r="D2" s="97"/>
      <c r="E2" s="1"/>
      <c r="F2" s="97"/>
      <c r="G2" s="97"/>
      <c r="H2" s="97"/>
      <c r="I2" s="97"/>
      <c r="J2" s="1"/>
      <c r="K2" s="97"/>
      <c r="L2" s="1"/>
      <c r="M2" s="97"/>
    </row>
    <row r="3" spans="1:13" ht="15" customHeight="1">
      <c r="A3" s="70" t="s">
        <v>3</v>
      </c>
      <c r="B3" s="71" t="s">
        <v>4</v>
      </c>
      <c r="C3" s="71"/>
      <c r="D3" s="71"/>
      <c r="E3" s="71"/>
      <c r="F3" s="71" t="s">
        <v>0</v>
      </c>
      <c r="G3" s="71"/>
      <c r="H3" s="71"/>
      <c r="I3" s="71"/>
      <c r="J3" s="71" t="s">
        <v>1</v>
      </c>
      <c r="K3" s="71"/>
      <c r="L3" s="71"/>
      <c r="M3" s="71"/>
    </row>
    <row r="4" spans="1:13" s="98" customFormat="1" ht="15" customHeight="1">
      <c r="A4" s="70"/>
      <c r="B4" s="1" t="s">
        <v>5</v>
      </c>
      <c r="C4" s="1" t="s">
        <v>6</v>
      </c>
      <c r="D4" s="1" t="s">
        <v>2</v>
      </c>
      <c r="E4" s="1" t="s">
        <v>7</v>
      </c>
      <c r="F4" s="1" t="s">
        <v>5</v>
      </c>
      <c r="G4" s="1" t="s">
        <v>6</v>
      </c>
      <c r="H4" s="1" t="s">
        <v>2</v>
      </c>
      <c r="I4" s="1" t="s">
        <v>7</v>
      </c>
      <c r="J4" s="1" t="s">
        <v>5</v>
      </c>
      <c r="K4" s="1" t="s">
        <v>6</v>
      </c>
      <c r="L4" s="1" t="s">
        <v>2</v>
      </c>
      <c r="M4" s="1" t="s">
        <v>7</v>
      </c>
    </row>
    <row r="5" spans="1:13" s="101" customFormat="1" ht="9">
      <c r="A5" s="99" t="s">
        <v>8</v>
      </c>
      <c r="B5" s="100">
        <v>197.241</v>
      </c>
      <c r="C5" s="100">
        <v>937.075</v>
      </c>
      <c r="D5" s="100">
        <v>719.269</v>
      </c>
      <c r="E5" s="100">
        <v>1853.586</v>
      </c>
      <c r="F5" s="100">
        <v>187.96</v>
      </c>
      <c r="G5" s="100">
        <v>935.832</v>
      </c>
      <c r="H5" s="100">
        <v>877.718</v>
      </c>
      <c r="I5" s="100">
        <v>2001.51</v>
      </c>
      <c r="J5" s="100">
        <v>385.202</v>
      </c>
      <c r="K5" s="100">
        <v>1872.908</v>
      </c>
      <c r="L5" s="100">
        <v>1596.987</v>
      </c>
      <c r="M5" s="100">
        <v>3855.096</v>
      </c>
    </row>
    <row r="6" spans="1:13" s="101" customFormat="1" ht="9">
      <c r="A6" s="102" t="s">
        <v>9</v>
      </c>
      <c r="B6" s="101">
        <v>99.958</v>
      </c>
      <c r="C6" s="101">
        <v>486.185</v>
      </c>
      <c r="D6" s="101">
        <v>366.52</v>
      </c>
      <c r="E6" s="101">
        <v>952.663</v>
      </c>
      <c r="F6" s="101">
        <v>95.59</v>
      </c>
      <c r="G6" s="101">
        <v>494.686</v>
      </c>
      <c r="H6" s="101">
        <v>446.708</v>
      </c>
      <c r="I6" s="101">
        <v>1036.985</v>
      </c>
      <c r="J6" s="101">
        <v>195.548</v>
      </c>
      <c r="K6" s="101">
        <v>980.872</v>
      </c>
      <c r="L6" s="101">
        <v>813.228</v>
      </c>
      <c r="M6" s="101">
        <v>1989.648</v>
      </c>
    </row>
    <row r="7" spans="1:13" s="101" customFormat="1" ht="9">
      <c r="A7" s="102" t="s">
        <v>10</v>
      </c>
      <c r="B7" s="101">
        <v>7.262</v>
      </c>
      <c r="C7" s="101">
        <v>38.556</v>
      </c>
      <c r="D7" s="101">
        <v>29.077</v>
      </c>
      <c r="E7" s="101">
        <v>74.895</v>
      </c>
      <c r="F7" s="101">
        <v>7.927</v>
      </c>
      <c r="G7" s="101">
        <v>35.98</v>
      </c>
      <c r="H7" s="101">
        <v>37.131</v>
      </c>
      <c r="I7" s="101">
        <v>81.038</v>
      </c>
      <c r="J7" s="101">
        <v>15.188</v>
      </c>
      <c r="K7" s="101">
        <v>74.536</v>
      </c>
      <c r="L7" s="101">
        <v>66.208</v>
      </c>
      <c r="M7" s="101">
        <v>155.933</v>
      </c>
    </row>
    <row r="8" spans="1:13" s="101" customFormat="1" ht="9">
      <c r="A8" s="102" t="s">
        <v>11</v>
      </c>
      <c r="B8" s="101">
        <v>18.767</v>
      </c>
      <c r="C8" s="101">
        <v>80.306</v>
      </c>
      <c r="D8" s="101">
        <v>55.635</v>
      </c>
      <c r="E8" s="101">
        <v>154.709</v>
      </c>
      <c r="F8" s="101">
        <v>16.595</v>
      </c>
      <c r="G8" s="101">
        <v>79.487</v>
      </c>
      <c r="H8" s="101">
        <v>69.898</v>
      </c>
      <c r="I8" s="101">
        <v>165.981</v>
      </c>
      <c r="J8" s="101">
        <v>35.363</v>
      </c>
      <c r="K8" s="101">
        <v>159.793</v>
      </c>
      <c r="L8" s="101">
        <v>125.534</v>
      </c>
      <c r="M8" s="101">
        <v>320.69</v>
      </c>
    </row>
    <row r="9" spans="1:13" s="101" customFormat="1" ht="9">
      <c r="A9" s="102" t="s">
        <v>12</v>
      </c>
      <c r="B9" s="101">
        <v>27.984</v>
      </c>
      <c r="C9" s="101">
        <v>125.181</v>
      </c>
      <c r="D9" s="101">
        <v>95.21</v>
      </c>
      <c r="E9" s="101">
        <v>248.375</v>
      </c>
      <c r="F9" s="101">
        <v>26.475</v>
      </c>
      <c r="G9" s="101">
        <v>123.387</v>
      </c>
      <c r="H9" s="101">
        <v>108.777</v>
      </c>
      <c r="I9" s="101">
        <v>258.639</v>
      </c>
      <c r="J9" s="101">
        <v>54.459</v>
      </c>
      <c r="K9" s="101">
        <v>248.567</v>
      </c>
      <c r="L9" s="101">
        <v>203.987</v>
      </c>
      <c r="M9" s="101">
        <v>507.014</v>
      </c>
    </row>
    <row r="10" spans="1:13" s="101" customFormat="1" ht="9">
      <c r="A10" s="102" t="s">
        <v>13</v>
      </c>
      <c r="B10" s="101">
        <v>9.542</v>
      </c>
      <c r="C10" s="101">
        <v>45.728</v>
      </c>
      <c r="D10" s="101">
        <v>37.223</v>
      </c>
      <c r="E10" s="101">
        <v>92.494</v>
      </c>
      <c r="F10" s="101">
        <v>9.118</v>
      </c>
      <c r="G10" s="101">
        <v>44.398</v>
      </c>
      <c r="H10" s="101">
        <v>45.436</v>
      </c>
      <c r="I10" s="101">
        <v>98.951</v>
      </c>
      <c r="J10" s="101">
        <v>18.66</v>
      </c>
      <c r="K10" s="101">
        <v>90.126</v>
      </c>
      <c r="L10" s="101">
        <v>82.659</v>
      </c>
      <c r="M10" s="101">
        <v>191.445</v>
      </c>
    </row>
    <row r="11" spans="1:13" s="101" customFormat="1" ht="9">
      <c r="A11" s="102" t="s">
        <v>14</v>
      </c>
      <c r="B11" s="101">
        <v>19.78</v>
      </c>
      <c r="C11" s="101">
        <v>88.697</v>
      </c>
      <c r="D11" s="101">
        <v>76.957</v>
      </c>
      <c r="E11" s="101">
        <v>185.434</v>
      </c>
      <c r="F11" s="101">
        <v>17.844</v>
      </c>
      <c r="G11" s="101">
        <v>87.991</v>
      </c>
      <c r="H11" s="101">
        <v>95.165</v>
      </c>
      <c r="I11" s="101">
        <v>201</v>
      </c>
      <c r="J11" s="101">
        <v>37.624</v>
      </c>
      <c r="K11" s="101">
        <v>176.688</v>
      </c>
      <c r="L11" s="101">
        <v>172.122</v>
      </c>
      <c r="M11" s="101">
        <v>386.434</v>
      </c>
    </row>
    <row r="12" spans="1:13" s="101" customFormat="1" ht="9">
      <c r="A12" s="102" t="s">
        <v>15</v>
      </c>
      <c r="B12" s="101">
        <v>7.115</v>
      </c>
      <c r="C12" s="101">
        <v>37.794</v>
      </c>
      <c r="D12" s="101">
        <v>31.83</v>
      </c>
      <c r="E12" s="101">
        <v>76.738</v>
      </c>
      <c r="F12" s="101">
        <v>7.389</v>
      </c>
      <c r="G12" s="101">
        <v>36.205</v>
      </c>
      <c r="H12" s="101">
        <v>41.172</v>
      </c>
      <c r="I12" s="101">
        <v>84.766</v>
      </c>
      <c r="J12" s="101">
        <v>14.504</v>
      </c>
      <c r="K12" s="101">
        <v>73.999</v>
      </c>
      <c r="L12" s="101">
        <v>73.001</v>
      </c>
      <c r="M12" s="101">
        <v>161.504</v>
      </c>
    </row>
    <row r="13" spans="1:13" s="101" customFormat="1" ht="9">
      <c r="A13" s="102" t="s">
        <v>188</v>
      </c>
      <c r="B13" s="101">
        <v>6.833</v>
      </c>
      <c r="C13" s="101">
        <v>34.629</v>
      </c>
      <c r="D13" s="101">
        <v>26.817</v>
      </c>
      <c r="E13" s="101">
        <v>68.279</v>
      </c>
      <c r="F13" s="101">
        <v>7.023</v>
      </c>
      <c r="G13" s="101">
        <v>33.698</v>
      </c>
      <c r="H13" s="101">
        <v>33.431</v>
      </c>
      <c r="I13" s="101">
        <v>74.151</v>
      </c>
      <c r="J13" s="101">
        <v>13.856</v>
      </c>
      <c r="K13" s="101">
        <v>68.326</v>
      </c>
      <c r="L13" s="101">
        <v>60.247</v>
      </c>
      <c r="M13" s="101">
        <v>142.43</v>
      </c>
    </row>
    <row r="14" spans="1:13" s="101" customFormat="1" ht="9">
      <c r="A14" s="99" t="s">
        <v>16</v>
      </c>
      <c r="B14" s="100">
        <v>5.734</v>
      </c>
      <c r="C14" s="100">
        <v>27.697</v>
      </c>
      <c r="D14" s="100">
        <v>19.815</v>
      </c>
      <c r="E14" s="100">
        <v>53.247</v>
      </c>
      <c r="F14" s="100">
        <v>5.523</v>
      </c>
      <c r="G14" s="100">
        <v>27.455</v>
      </c>
      <c r="H14" s="100">
        <v>23.567</v>
      </c>
      <c r="I14" s="100">
        <v>56.545</v>
      </c>
      <c r="J14" s="100">
        <v>11.257</v>
      </c>
      <c r="K14" s="100">
        <v>55.152</v>
      </c>
      <c r="L14" s="100">
        <v>43.382</v>
      </c>
      <c r="M14" s="100">
        <v>109.791</v>
      </c>
    </row>
    <row r="15" spans="1:13" s="101" customFormat="1" ht="9">
      <c r="A15" s="102" t="s">
        <v>17</v>
      </c>
      <c r="B15" s="101">
        <v>5.734</v>
      </c>
      <c r="C15" s="101">
        <v>27.697</v>
      </c>
      <c r="D15" s="101">
        <v>19.815</v>
      </c>
      <c r="E15" s="101">
        <v>53.247</v>
      </c>
      <c r="F15" s="101">
        <v>5.523</v>
      </c>
      <c r="G15" s="101">
        <v>27.455</v>
      </c>
      <c r="H15" s="101">
        <v>23.567</v>
      </c>
      <c r="I15" s="101">
        <v>56.545</v>
      </c>
      <c r="J15" s="101">
        <v>11.257</v>
      </c>
      <c r="K15" s="101">
        <v>55.152</v>
      </c>
      <c r="L15" s="101">
        <v>43.382</v>
      </c>
      <c r="M15" s="101">
        <v>109.791</v>
      </c>
    </row>
    <row r="16" spans="1:13" s="101" customFormat="1" ht="9">
      <c r="A16" s="99" t="s">
        <v>18</v>
      </c>
      <c r="B16" s="100">
        <v>464.667</v>
      </c>
      <c r="C16" s="100">
        <v>2223.853</v>
      </c>
      <c r="D16" s="100">
        <v>1449.47</v>
      </c>
      <c r="E16" s="100">
        <v>4137.99</v>
      </c>
      <c r="F16" s="100">
        <v>437.15</v>
      </c>
      <c r="G16" s="100">
        <v>2157.218</v>
      </c>
      <c r="H16" s="100">
        <v>1789.283</v>
      </c>
      <c r="I16" s="100">
        <v>4383.651</v>
      </c>
      <c r="J16" s="100">
        <v>901.817</v>
      </c>
      <c r="K16" s="100">
        <v>4381.071</v>
      </c>
      <c r="L16" s="100">
        <v>3238.754</v>
      </c>
      <c r="M16" s="100">
        <v>8521.642</v>
      </c>
    </row>
    <row r="17" spans="1:13" s="101" customFormat="1" ht="8.25" customHeight="1">
      <c r="A17" s="102" t="s">
        <v>19</v>
      </c>
      <c r="B17" s="101">
        <v>46.252</v>
      </c>
      <c r="C17" s="101">
        <v>189.129</v>
      </c>
      <c r="D17" s="101">
        <v>131.838</v>
      </c>
      <c r="E17" s="101">
        <v>367.219</v>
      </c>
      <c r="F17" s="101">
        <v>38.406</v>
      </c>
      <c r="G17" s="101">
        <v>191.205</v>
      </c>
      <c r="H17" s="101">
        <v>163.066</v>
      </c>
      <c r="I17" s="101">
        <v>392.677</v>
      </c>
      <c r="J17" s="101">
        <v>84.658</v>
      </c>
      <c r="K17" s="101">
        <v>380.334</v>
      </c>
      <c r="L17" s="101">
        <v>294.904</v>
      </c>
      <c r="M17" s="101">
        <v>759.896</v>
      </c>
    </row>
    <row r="18" spans="1:13" s="101" customFormat="1" ht="8.25" customHeight="1">
      <c r="A18" s="102" t="s">
        <v>20</v>
      </c>
      <c r="B18" s="101">
        <v>25.687</v>
      </c>
      <c r="C18" s="101">
        <v>134.65</v>
      </c>
      <c r="D18" s="101">
        <v>88.27</v>
      </c>
      <c r="E18" s="101">
        <v>248.606</v>
      </c>
      <c r="F18" s="101">
        <v>26.414</v>
      </c>
      <c r="G18" s="101">
        <v>129.569</v>
      </c>
      <c r="H18" s="101">
        <v>106.006</v>
      </c>
      <c r="I18" s="101">
        <v>261.99</v>
      </c>
      <c r="J18" s="101">
        <v>52.101</v>
      </c>
      <c r="K18" s="101">
        <v>264.219</v>
      </c>
      <c r="L18" s="101">
        <v>194.276</v>
      </c>
      <c r="M18" s="101">
        <v>510.596</v>
      </c>
    </row>
    <row r="19" spans="1:13" s="101" customFormat="1" ht="8.25" customHeight="1">
      <c r="A19" s="102" t="s">
        <v>21</v>
      </c>
      <c r="B19" s="101">
        <v>8.368</v>
      </c>
      <c r="C19" s="101">
        <v>40.715</v>
      </c>
      <c r="D19" s="101">
        <v>27.224</v>
      </c>
      <c r="E19" s="101">
        <v>76.306</v>
      </c>
      <c r="F19" s="101">
        <v>8.185</v>
      </c>
      <c r="G19" s="101">
        <v>38.34</v>
      </c>
      <c r="H19" s="101">
        <v>34.077</v>
      </c>
      <c r="I19" s="101">
        <v>80.602</v>
      </c>
      <c r="J19" s="101">
        <v>16.553</v>
      </c>
      <c r="K19" s="101">
        <v>79.055</v>
      </c>
      <c r="L19" s="101">
        <v>61.3</v>
      </c>
      <c r="M19" s="101">
        <v>156.908</v>
      </c>
    </row>
    <row r="20" spans="1:13" s="101" customFormat="1" ht="8.25" customHeight="1">
      <c r="A20" s="102" t="s">
        <v>22</v>
      </c>
      <c r="B20" s="101">
        <v>134.73</v>
      </c>
      <c r="C20" s="101">
        <v>709.307</v>
      </c>
      <c r="D20" s="101">
        <v>468.317</v>
      </c>
      <c r="E20" s="101">
        <v>1312.354</v>
      </c>
      <c r="F20" s="101">
        <v>127.072</v>
      </c>
      <c r="G20" s="101">
        <v>700.649</v>
      </c>
      <c r="H20" s="101">
        <v>598.222</v>
      </c>
      <c r="I20" s="101">
        <v>1425.943</v>
      </c>
      <c r="J20" s="101">
        <v>261.802</v>
      </c>
      <c r="K20" s="101">
        <v>1409.956</v>
      </c>
      <c r="L20" s="101">
        <v>1066.539</v>
      </c>
      <c r="M20" s="101">
        <v>2738.297</v>
      </c>
    </row>
    <row r="21" spans="1:13" s="101" customFormat="1" ht="8.25" customHeight="1">
      <c r="A21" s="102" t="s">
        <v>23</v>
      </c>
      <c r="B21" s="101">
        <v>58.075</v>
      </c>
      <c r="C21" s="101">
        <v>249.719</v>
      </c>
      <c r="D21" s="101">
        <v>151.055</v>
      </c>
      <c r="E21" s="101">
        <v>458.849</v>
      </c>
      <c r="F21" s="101">
        <v>49.686</v>
      </c>
      <c r="G21" s="101">
        <v>234.912</v>
      </c>
      <c r="H21" s="101">
        <v>184.139</v>
      </c>
      <c r="I21" s="101">
        <v>468.737</v>
      </c>
      <c r="J21" s="101">
        <v>107.761</v>
      </c>
      <c r="K21" s="101">
        <v>484.631</v>
      </c>
      <c r="L21" s="101">
        <v>335.194</v>
      </c>
      <c r="M21" s="101">
        <v>927.586</v>
      </c>
    </row>
    <row r="22" spans="1:13" s="101" customFormat="1" ht="8.25" customHeight="1">
      <c r="A22" s="102" t="s">
        <v>24</v>
      </c>
      <c r="B22" s="101">
        <v>59.894</v>
      </c>
      <c r="C22" s="101">
        <v>290.684</v>
      </c>
      <c r="D22" s="101">
        <v>172.791</v>
      </c>
      <c r="E22" s="101">
        <v>523.369</v>
      </c>
      <c r="F22" s="101">
        <v>62.017</v>
      </c>
      <c r="G22" s="101">
        <v>273.366</v>
      </c>
      <c r="H22" s="101">
        <v>205.75</v>
      </c>
      <c r="I22" s="101">
        <v>541.133</v>
      </c>
      <c r="J22" s="101">
        <v>121.91</v>
      </c>
      <c r="K22" s="101">
        <v>564.05</v>
      </c>
      <c r="L22" s="101">
        <v>378.542</v>
      </c>
      <c r="M22" s="101">
        <v>1064.502</v>
      </c>
    </row>
    <row r="23" spans="1:13" s="101" customFormat="1" ht="8.25" customHeight="1">
      <c r="A23" s="102" t="s">
        <v>25</v>
      </c>
      <c r="B23" s="101">
        <v>23.62</v>
      </c>
      <c r="C23" s="101">
        <v>121.856</v>
      </c>
      <c r="D23" s="101">
        <v>85.544</v>
      </c>
      <c r="E23" s="101">
        <v>231.019</v>
      </c>
      <c r="F23" s="101">
        <v>22.539</v>
      </c>
      <c r="G23" s="101">
        <v>119.73</v>
      </c>
      <c r="H23" s="101">
        <v>104.412</v>
      </c>
      <c r="I23" s="101">
        <v>246.68</v>
      </c>
      <c r="J23" s="101">
        <v>46.158</v>
      </c>
      <c r="K23" s="101">
        <v>241.586</v>
      </c>
      <c r="L23" s="101">
        <v>189.956</v>
      </c>
      <c r="M23" s="101">
        <v>477.7</v>
      </c>
    </row>
    <row r="24" spans="1:13" s="101" customFormat="1" ht="8.25" customHeight="1">
      <c r="A24" s="102" t="s">
        <v>26</v>
      </c>
      <c r="B24" s="101">
        <v>17.702</v>
      </c>
      <c r="C24" s="101">
        <v>79.751</v>
      </c>
      <c r="D24" s="101">
        <v>55.136</v>
      </c>
      <c r="E24" s="101">
        <v>152.588</v>
      </c>
      <c r="F24" s="101">
        <v>15.6</v>
      </c>
      <c r="G24" s="101">
        <v>76.815</v>
      </c>
      <c r="H24" s="101">
        <v>67.899</v>
      </c>
      <c r="I24" s="101">
        <v>160.314</v>
      </c>
      <c r="J24" s="101">
        <v>33.302</v>
      </c>
      <c r="K24" s="101">
        <v>156.565</v>
      </c>
      <c r="L24" s="101">
        <v>123.035</v>
      </c>
      <c r="M24" s="101">
        <v>312.902</v>
      </c>
    </row>
    <row r="25" spans="1:13" s="101" customFormat="1" ht="22.5" customHeight="1">
      <c r="A25" s="103" t="s">
        <v>27</v>
      </c>
      <c r="B25" s="104">
        <v>18.796</v>
      </c>
      <c r="C25" s="104">
        <v>92.132</v>
      </c>
      <c r="D25" s="104">
        <v>62.837</v>
      </c>
      <c r="E25" s="104">
        <v>173.764</v>
      </c>
      <c r="F25" s="104">
        <v>17.731</v>
      </c>
      <c r="G25" s="104">
        <v>88.716</v>
      </c>
      <c r="H25" s="104">
        <v>77.068</v>
      </c>
      <c r="I25" s="104">
        <v>183.514</v>
      </c>
      <c r="J25" s="104">
        <v>36.527</v>
      </c>
      <c r="K25" s="104">
        <v>180.847</v>
      </c>
      <c r="L25" s="104">
        <v>139.905</v>
      </c>
      <c r="M25" s="104">
        <v>357.279</v>
      </c>
    </row>
    <row r="26" spans="1:13" s="101" customFormat="1" ht="8.25" customHeight="1">
      <c r="A26" s="102" t="s">
        <v>28</v>
      </c>
      <c r="B26" s="101">
        <v>16.435</v>
      </c>
      <c r="C26" s="101">
        <v>75.57</v>
      </c>
      <c r="D26" s="101">
        <v>50.436</v>
      </c>
      <c r="E26" s="101">
        <v>142.441</v>
      </c>
      <c r="F26" s="101">
        <v>16.933</v>
      </c>
      <c r="G26" s="101">
        <v>70.348</v>
      </c>
      <c r="H26" s="101">
        <v>60.259</v>
      </c>
      <c r="I26" s="101">
        <v>147.54</v>
      </c>
      <c r="J26" s="101">
        <v>33.368</v>
      </c>
      <c r="K26" s="101">
        <v>145.918</v>
      </c>
      <c r="L26" s="101">
        <v>110.695</v>
      </c>
      <c r="M26" s="101">
        <v>289.981</v>
      </c>
    </row>
    <row r="27" spans="1:13" s="101" customFormat="1" ht="8.25" customHeight="1">
      <c r="A27" s="102" t="s">
        <v>29</v>
      </c>
      <c r="B27" s="101">
        <v>11.299</v>
      </c>
      <c r="C27" s="101">
        <v>50.426</v>
      </c>
      <c r="D27" s="101">
        <v>34.306</v>
      </c>
      <c r="E27" s="101">
        <v>96.031</v>
      </c>
      <c r="F27" s="101">
        <v>9.751</v>
      </c>
      <c r="G27" s="101">
        <v>48.921</v>
      </c>
      <c r="H27" s="101">
        <v>40.849</v>
      </c>
      <c r="I27" s="101">
        <v>99.521</v>
      </c>
      <c r="J27" s="101">
        <v>21.05</v>
      </c>
      <c r="K27" s="101">
        <v>99.347</v>
      </c>
      <c r="L27" s="101">
        <v>75.156</v>
      </c>
      <c r="M27" s="101">
        <v>195.552</v>
      </c>
    </row>
    <row r="28" spans="1:13" s="101" customFormat="1" ht="9">
      <c r="A28" s="99" t="s">
        <v>189</v>
      </c>
      <c r="B28" s="100">
        <v>43.811</v>
      </c>
      <c r="C28" s="100">
        <v>189.915</v>
      </c>
      <c r="D28" s="100">
        <v>121.717</v>
      </c>
      <c r="E28" s="100">
        <v>355.442</v>
      </c>
      <c r="F28" s="100">
        <v>42.818</v>
      </c>
      <c r="G28" s="100">
        <v>184.648</v>
      </c>
      <c r="H28" s="100">
        <v>147.536</v>
      </c>
      <c r="I28" s="100">
        <v>375.002</v>
      </c>
      <c r="J28" s="100">
        <v>86.629</v>
      </c>
      <c r="K28" s="100">
        <v>374.563</v>
      </c>
      <c r="L28" s="100">
        <v>269.253</v>
      </c>
      <c r="M28" s="100">
        <v>730.444</v>
      </c>
    </row>
    <row r="29" spans="1:13" s="101" customFormat="1" ht="9">
      <c r="A29" s="102" t="s">
        <v>30</v>
      </c>
      <c r="B29" s="101">
        <v>56.124</v>
      </c>
      <c r="C29" s="101">
        <v>226.574</v>
      </c>
      <c r="D29" s="101">
        <v>141.433</v>
      </c>
      <c r="E29" s="101">
        <v>424.13</v>
      </c>
      <c r="F29" s="101">
        <v>53.783</v>
      </c>
      <c r="G29" s="101">
        <v>222.474</v>
      </c>
      <c r="H29" s="101">
        <v>170.375</v>
      </c>
      <c r="I29" s="101">
        <v>446.632</v>
      </c>
      <c r="J29" s="101">
        <v>109.907</v>
      </c>
      <c r="K29" s="101">
        <v>449.048</v>
      </c>
      <c r="L29" s="101">
        <v>311.808</v>
      </c>
      <c r="M29" s="101">
        <v>870.762</v>
      </c>
    </row>
    <row r="30" spans="1:13" s="101" customFormat="1" ht="9">
      <c r="A30" s="102" t="s">
        <v>31</v>
      </c>
      <c r="B30" s="101">
        <v>28.797</v>
      </c>
      <c r="C30" s="101">
        <v>112.263</v>
      </c>
      <c r="D30" s="101">
        <v>65.972</v>
      </c>
      <c r="E30" s="101">
        <v>207.033</v>
      </c>
      <c r="F30" s="101">
        <v>27.596</v>
      </c>
      <c r="G30" s="101">
        <v>109.51</v>
      </c>
      <c r="H30" s="101">
        <v>79.06</v>
      </c>
      <c r="I30" s="101">
        <v>216.165</v>
      </c>
      <c r="J30" s="101">
        <v>56.393</v>
      </c>
      <c r="K30" s="101">
        <v>221.773</v>
      </c>
      <c r="L30" s="101">
        <v>145.032</v>
      </c>
      <c r="M30" s="101">
        <v>423.198</v>
      </c>
    </row>
    <row r="31" spans="1:13" s="101" customFormat="1" ht="9">
      <c r="A31" s="99" t="s">
        <v>32</v>
      </c>
      <c r="B31" s="101">
        <v>27.327</v>
      </c>
      <c r="C31" s="101">
        <v>114.31</v>
      </c>
      <c r="D31" s="101">
        <v>75.46</v>
      </c>
      <c r="E31" s="101">
        <v>217.098</v>
      </c>
      <c r="F31" s="101">
        <v>26.186</v>
      </c>
      <c r="G31" s="101">
        <v>112.965</v>
      </c>
      <c r="H31" s="101">
        <v>91.315</v>
      </c>
      <c r="I31" s="101">
        <v>230.467</v>
      </c>
      <c r="J31" s="101">
        <v>53.513</v>
      </c>
      <c r="K31" s="101">
        <v>227.275</v>
      </c>
      <c r="L31" s="101">
        <v>166.776</v>
      </c>
      <c r="M31" s="101">
        <v>447.565</v>
      </c>
    </row>
    <row r="32" spans="1:13" s="101" customFormat="1" ht="9">
      <c r="A32" s="102" t="s">
        <v>33</v>
      </c>
      <c r="B32" s="101">
        <v>235.433</v>
      </c>
      <c r="C32" s="101">
        <v>1096.351</v>
      </c>
      <c r="D32" s="101">
        <v>717.814</v>
      </c>
      <c r="E32" s="101">
        <v>2049.598</v>
      </c>
      <c r="F32" s="101">
        <v>223.484</v>
      </c>
      <c r="G32" s="101">
        <v>1071.451</v>
      </c>
      <c r="H32" s="101">
        <v>871.485</v>
      </c>
      <c r="I32" s="101">
        <v>2166.42</v>
      </c>
      <c r="J32" s="101">
        <v>458.917</v>
      </c>
      <c r="K32" s="101">
        <v>2167.803</v>
      </c>
      <c r="L32" s="101">
        <v>1589.299</v>
      </c>
      <c r="M32" s="101">
        <v>4216.018</v>
      </c>
    </row>
    <row r="33" spans="1:13" s="101" customFormat="1" ht="9">
      <c r="A33" s="102" t="s">
        <v>34</v>
      </c>
      <c r="B33" s="101">
        <v>49.276</v>
      </c>
      <c r="C33" s="101">
        <v>205.083</v>
      </c>
      <c r="D33" s="101">
        <v>127.596</v>
      </c>
      <c r="E33" s="101">
        <v>381.955</v>
      </c>
      <c r="F33" s="101">
        <v>46.673</v>
      </c>
      <c r="G33" s="101">
        <v>197.109</v>
      </c>
      <c r="H33" s="101">
        <v>157.05</v>
      </c>
      <c r="I33" s="101">
        <v>400.832</v>
      </c>
      <c r="J33" s="101">
        <v>95.949</v>
      </c>
      <c r="K33" s="101">
        <v>402.192</v>
      </c>
      <c r="L33" s="101">
        <v>284.646</v>
      </c>
      <c r="M33" s="101">
        <v>782.787</v>
      </c>
    </row>
    <row r="34" spans="1:13" s="101" customFormat="1" ht="9">
      <c r="A34" s="102" t="s">
        <v>35</v>
      </c>
      <c r="B34" s="101">
        <v>46.547</v>
      </c>
      <c r="C34" s="101">
        <v>191.537</v>
      </c>
      <c r="D34" s="101">
        <v>122.755</v>
      </c>
      <c r="E34" s="101">
        <v>360.838</v>
      </c>
      <c r="F34" s="101">
        <v>44.106</v>
      </c>
      <c r="G34" s="101">
        <v>185.111</v>
      </c>
      <c r="H34" s="101">
        <v>143.415</v>
      </c>
      <c r="I34" s="101">
        <v>372.632</v>
      </c>
      <c r="J34" s="101">
        <v>90.652</v>
      </c>
      <c r="K34" s="101">
        <v>376.647</v>
      </c>
      <c r="L34" s="101">
        <v>266.17</v>
      </c>
      <c r="M34" s="101">
        <v>733.47</v>
      </c>
    </row>
    <row r="35" spans="1:13" s="101" customFormat="1" ht="9">
      <c r="A35" s="102" t="s">
        <v>36</v>
      </c>
      <c r="B35" s="101">
        <v>9.84</v>
      </c>
      <c r="C35" s="101">
        <v>45.132</v>
      </c>
      <c r="D35" s="101">
        <v>33.368</v>
      </c>
      <c r="E35" s="101">
        <v>88.341</v>
      </c>
      <c r="F35" s="101">
        <v>9.529</v>
      </c>
      <c r="G35" s="101">
        <v>43.214</v>
      </c>
      <c r="H35" s="101">
        <v>43.202</v>
      </c>
      <c r="I35" s="101">
        <v>95.945</v>
      </c>
      <c r="J35" s="101">
        <v>19.37</v>
      </c>
      <c r="K35" s="101">
        <v>88.346</v>
      </c>
      <c r="L35" s="101">
        <v>76.57</v>
      </c>
      <c r="M35" s="101">
        <v>184.285</v>
      </c>
    </row>
    <row r="36" spans="1:13" s="101" customFormat="1" ht="9">
      <c r="A36" s="102" t="s">
        <v>37</v>
      </c>
      <c r="B36" s="101">
        <v>40.138</v>
      </c>
      <c r="C36" s="101">
        <v>203.267</v>
      </c>
      <c r="D36" s="101">
        <v>123.529</v>
      </c>
      <c r="E36" s="101">
        <v>366.934</v>
      </c>
      <c r="F36" s="101">
        <v>41.532</v>
      </c>
      <c r="G36" s="101">
        <v>193.12</v>
      </c>
      <c r="H36" s="101">
        <v>148.897</v>
      </c>
      <c r="I36" s="101">
        <v>383.549</v>
      </c>
      <c r="J36" s="101">
        <v>81.67</v>
      </c>
      <c r="K36" s="101">
        <v>396.387</v>
      </c>
      <c r="L36" s="101">
        <v>272.426</v>
      </c>
      <c r="M36" s="101">
        <v>750.483</v>
      </c>
    </row>
    <row r="37" spans="1:13" s="101" customFormat="1" ht="9">
      <c r="A37" s="102" t="s">
        <v>38</v>
      </c>
      <c r="B37" s="101">
        <v>37.266</v>
      </c>
      <c r="C37" s="101">
        <v>186.533</v>
      </c>
      <c r="D37" s="101">
        <v>135.25</v>
      </c>
      <c r="E37" s="101">
        <v>359.048</v>
      </c>
      <c r="F37" s="101">
        <v>33.857</v>
      </c>
      <c r="G37" s="101">
        <v>188.707</v>
      </c>
      <c r="H37" s="101">
        <v>165.816</v>
      </c>
      <c r="I37" s="101">
        <v>388.38</v>
      </c>
      <c r="J37" s="101">
        <v>71.123</v>
      </c>
      <c r="K37" s="101">
        <v>375.24</v>
      </c>
      <c r="L37" s="101">
        <v>301.066</v>
      </c>
      <c r="M37" s="101">
        <v>747.429</v>
      </c>
    </row>
    <row r="38" spans="1:13" s="101" customFormat="1" ht="9">
      <c r="A38" s="102" t="s">
        <v>39</v>
      </c>
      <c r="B38" s="101">
        <v>41.506</v>
      </c>
      <c r="C38" s="101">
        <v>212.345</v>
      </c>
      <c r="D38" s="101">
        <v>133.681</v>
      </c>
      <c r="E38" s="101">
        <v>387.532</v>
      </c>
      <c r="F38" s="101">
        <v>36.582</v>
      </c>
      <c r="G38" s="101">
        <v>212.658</v>
      </c>
      <c r="H38" s="101">
        <v>163.686</v>
      </c>
      <c r="I38" s="101">
        <v>412.926</v>
      </c>
      <c r="J38" s="101">
        <v>78.088</v>
      </c>
      <c r="K38" s="101">
        <v>425.003</v>
      </c>
      <c r="L38" s="101">
        <v>297.367</v>
      </c>
      <c r="M38" s="101">
        <v>800.458</v>
      </c>
    </row>
    <row r="39" spans="1:13" s="101" customFormat="1" ht="9">
      <c r="A39" s="99" t="s">
        <v>40</v>
      </c>
      <c r="B39" s="100">
        <v>10.86</v>
      </c>
      <c r="C39" s="100">
        <v>52.455</v>
      </c>
      <c r="D39" s="100">
        <v>41.635</v>
      </c>
      <c r="E39" s="100">
        <v>104.95</v>
      </c>
      <c r="F39" s="100">
        <v>11.205</v>
      </c>
      <c r="G39" s="100">
        <v>51.533</v>
      </c>
      <c r="H39" s="100">
        <v>49.419</v>
      </c>
      <c r="I39" s="100">
        <v>112.157</v>
      </c>
      <c r="J39" s="100">
        <v>22.066</v>
      </c>
      <c r="K39" s="100">
        <v>103.988</v>
      </c>
      <c r="L39" s="100">
        <v>91.053</v>
      </c>
      <c r="M39" s="100">
        <v>217.106</v>
      </c>
    </row>
    <row r="40" spans="1:13" s="101" customFormat="1" ht="9">
      <c r="A40" s="102" t="s">
        <v>41</v>
      </c>
      <c r="B40" s="101">
        <v>51.699</v>
      </c>
      <c r="C40" s="101">
        <v>260.981</v>
      </c>
      <c r="D40" s="101">
        <v>201.184</v>
      </c>
      <c r="E40" s="101">
        <v>513.865</v>
      </c>
      <c r="F40" s="101">
        <v>50.499</v>
      </c>
      <c r="G40" s="101">
        <v>254.611</v>
      </c>
      <c r="H40" s="101">
        <v>250.918</v>
      </c>
      <c r="I40" s="101">
        <v>556.028</v>
      </c>
      <c r="J40" s="101">
        <v>102.198</v>
      </c>
      <c r="K40" s="101">
        <v>515.592</v>
      </c>
      <c r="L40" s="101">
        <v>452.102</v>
      </c>
      <c r="M40" s="101">
        <v>1069.893</v>
      </c>
    </row>
    <row r="41" spans="1:13" s="101" customFormat="1" ht="9">
      <c r="A41" s="102" t="s">
        <v>42</v>
      </c>
      <c r="B41" s="101">
        <v>23.095</v>
      </c>
      <c r="C41" s="101">
        <v>114.247</v>
      </c>
      <c r="D41" s="101">
        <v>89.059</v>
      </c>
      <c r="E41" s="101">
        <v>226.4</v>
      </c>
      <c r="F41" s="101">
        <v>22.314</v>
      </c>
      <c r="G41" s="101">
        <v>111.672</v>
      </c>
      <c r="H41" s="101">
        <v>110.412</v>
      </c>
      <c r="I41" s="101">
        <v>244.398</v>
      </c>
      <c r="J41" s="101">
        <v>45.409</v>
      </c>
      <c r="K41" s="101">
        <v>225.919</v>
      </c>
      <c r="L41" s="101">
        <v>199.471</v>
      </c>
      <c r="M41" s="101">
        <v>470.798</v>
      </c>
    </row>
    <row r="42" spans="1:13" s="101" customFormat="1" ht="9">
      <c r="A42" s="102" t="s">
        <v>43</v>
      </c>
      <c r="B42" s="101">
        <v>5.534</v>
      </c>
      <c r="C42" s="101">
        <v>29.96</v>
      </c>
      <c r="D42" s="101">
        <v>24.342</v>
      </c>
      <c r="E42" s="101">
        <v>59.836</v>
      </c>
      <c r="F42" s="101">
        <v>5.01</v>
      </c>
      <c r="G42" s="101">
        <v>29.055</v>
      </c>
      <c r="H42" s="101">
        <v>29.797</v>
      </c>
      <c r="I42" s="101">
        <v>63.862</v>
      </c>
      <c r="J42" s="101">
        <v>10.544</v>
      </c>
      <c r="K42" s="101">
        <v>59.015</v>
      </c>
      <c r="L42" s="101">
        <v>54.139</v>
      </c>
      <c r="M42" s="101">
        <v>123.698</v>
      </c>
    </row>
    <row r="43" spans="1:13" s="101" customFormat="1" ht="9">
      <c r="A43" s="102" t="s">
        <v>44</v>
      </c>
      <c r="B43" s="101">
        <v>9.325</v>
      </c>
      <c r="C43" s="101">
        <v>46.064</v>
      </c>
      <c r="D43" s="101">
        <v>41.077</v>
      </c>
      <c r="E43" s="101">
        <v>96.467</v>
      </c>
      <c r="F43" s="101">
        <v>9.733</v>
      </c>
      <c r="G43" s="101">
        <v>45.407</v>
      </c>
      <c r="H43" s="101">
        <v>54.376</v>
      </c>
      <c r="I43" s="101">
        <v>109.516</v>
      </c>
      <c r="J43" s="101">
        <v>19.058</v>
      </c>
      <c r="K43" s="101">
        <v>91.471</v>
      </c>
      <c r="L43" s="101">
        <v>95.453</v>
      </c>
      <c r="M43" s="101">
        <v>205.982</v>
      </c>
    </row>
    <row r="44" spans="1:13" s="101" customFormat="1" ht="9">
      <c r="A44" s="99" t="s">
        <v>45</v>
      </c>
      <c r="B44" s="100">
        <v>13.745</v>
      </c>
      <c r="C44" s="100">
        <v>70.71</v>
      </c>
      <c r="D44" s="100">
        <v>46.706</v>
      </c>
      <c r="E44" s="100">
        <v>131.162</v>
      </c>
      <c r="F44" s="100">
        <v>13.442</v>
      </c>
      <c r="G44" s="100">
        <v>68.478</v>
      </c>
      <c r="H44" s="100">
        <v>56.333</v>
      </c>
      <c r="I44" s="100">
        <v>138.253</v>
      </c>
      <c r="J44" s="100">
        <v>27.187</v>
      </c>
      <c r="K44" s="100">
        <v>139.188</v>
      </c>
      <c r="L44" s="100">
        <v>103.039</v>
      </c>
      <c r="M44" s="100">
        <v>269.414</v>
      </c>
    </row>
    <row r="45" spans="1:13" s="101" customFormat="1" ht="8.25" customHeight="1">
      <c r="A45" s="102" t="s">
        <v>46</v>
      </c>
      <c r="B45" s="101">
        <v>67.656</v>
      </c>
      <c r="C45" s="101">
        <v>320.134</v>
      </c>
      <c r="D45" s="101">
        <v>280.257</v>
      </c>
      <c r="E45" s="101">
        <v>668.047</v>
      </c>
      <c r="F45" s="101">
        <v>63.827</v>
      </c>
      <c r="G45" s="101">
        <v>324.463</v>
      </c>
      <c r="H45" s="101">
        <v>360.851</v>
      </c>
      <c r="I45" s="101">
        <v>749.141</v>
      </c>
      <c r="J45" s="101">
        <v>131.483</v>
      </c>
      <c r="K45" s="101">
        <v>644.597</v>
      </c>
      <c r="L45" s="101">
        <v>641.108</v>
      </c>
      <c r="M45" s="101">
        <v>1417.188</v>
      </c>
    </row>
    <row r="46" spans="1:13" s="101" customFormat="1" ht="8.25" customHeight="1">
      <c r="A46" s="102" t="s">
        <v>47</v>
      </c>
      <c r="B46" s="101">
        <v>10.211</v>
      </c>
      <c r="C46" s="101">
        <v>44.246</v>
      </c>
      <c r="D46" s="101">
        <v>38.293</v>
      </c>
      <c r="E46" s="101">
        <v>92.75</v>
      </c>
      <c r="F46" s="101">
        <v>8.713</v>
      </c>
      <c r="G46" s="101">
        <v>45.165</v>
      </c>
      <c r="H46" s="101">
        <v>48.495</v>
      </c>
      <c r="I46" s="101">
        <v>102.374</v>
      </c>
      <c r="J46" s="101">
        <v>18.924</v>
      </c>
      <c r="K46" s="101">
        <v>89.412</v>
      </c>
      <c r="L46" s="101">
        <v>86.788</v>
      </c>
      <c r="M46" s="101">
        <v>195.124</v>
      </c>
    </row>
    <row r="47" spans="1:13" s="101" customFormat="1" ht="8.25" customHeight="1">
      <c r="A47" s="102" t="s">
        <v>48</v>
      </c>
      <c r="B47" s="101">
        <v>11.702</v>
      </c>
      <c r="C47" s="101">
        <v>56.082</v>
      </c>
      <c r="D47" s="101">
        <v>51.618</v>
      </c>
      <c r="E47" s="101">
        <v>119.402</v>
      </c>
      <c r="F47" s="101">
        <v>12.929</v>
      </c>
      <c r="G47" s="101">
        <v>55.271</v>
      </c>
      <c r="H47" s="101">
        <v>65.068</v>
      </c>
      <c r="I47" s="101">
        <v>133.268</v>
      </c>
      <c r="J47" s="101">
        <v>24.632</v>
      </c>
      <c r="K47" s="101">
        <v>111.353</v>
      </c>
      <c r="L47" s="101">
        <v>116.686</v>
      </c>
      <c r="M47" s="101">
        <v>252.67</v>
      </c>
    </row>
    <row r="48" spans="1:13" s="101" customFormat="1" ht="8.25" customHeight="1">
      <c r="A48" s="102" t="s">
        <v>49</v>
      </c>
      <c r="B48" s="101">
        <v>36.174</v>
      </c>
      <c r="C48" s="101">
        <v>174.381</v>
      </c>
      <c r="D48" s="101">
        <v>151.806</v>
      </c>
      <c r="E48" s="101">
        <v>362.36</v>
      </c>
      <c r="F48" s="101">
        <v>34.228</v>
      </c>
      <c r="G48" s="101">
        <v>177.918</v>
      </c>
      <c r="H48" s="101">
        <v>197.663</v>
      </c>
      <c r="I48" s="101">
        <v>409.809</v>
      </c>
      <c r="J48" s="101">
        <v>70.402</v>
      </c>
      <c r="K48" s="101">
        <v>352.299</v>
      </c>
      <c r="L48" s="101">
        <v>349.469</v>
      </c>
      <c r="M48" s="101">
        <v>772.169</v>
      </c>
    </row>
    <row r="49" spans="1:13" s="101" customFormat="1" ht="9">
      <c r="A49" s="99" t="s">
        <v>50</v>
      </c>
      <c r="B49" s="100">
        <v>9.569</v>
      </c>
      <c r="C49" s="100">
        <v>45.425</v>
      </c>
      <c r="D49" s="100">
        <v>38.541</v>
      </c>
      <c r="E49" s="100">
        <v>93.534</v>
      </c>
      <c r="F49" s="100">
        <v>7.956</v>
      </c>
      <c r="G49" s="100">
        <v>46.109</v>
      </c>
      <c r="H49" s="100">
        <v>49.625</v>
      </c>
      <c r="I49" s="100">
        <v>103.69</v>
      </c>
      <c r="J49" s="100">
        <v>17.525</v>
      </c>
      <c r="K49" s="100">
        <v>91.534</v>
      </c>
      <c r="L49" s="100">
        <v>88.166</v>
      </c>
      <c r="M49" s="100">
        <v>197.224</v>
      </c>
    </row>
    <row r="50" spans="1:13" s="101" customFormat="1" ht="8.25" customHeight="1">
      <c r="A50" s="102" t="s">
        <v>51</v>
      </c>
      <c r="B50" s="101">
        <v>191.612</v>
      </c>
      <c r="C50" s="101">
        <v>966.227</v>
      </c>
      <c r="D50" s="101">
        <v>688.785</v>
      </c>
      <c r="E50" s="101">
        <v>1846.624</v>
      </c>
      <c r="F50" s="101">
        <v>180.227</v>
      </c>
      <c r="G50" s="101">
        <v>960.08</v>
      </c>
      <c r="H50" s="101">
        <v>849.311</v>
      </c>
      <c r="I50" s="101">
        <v>1989.617</v>
      </c>
      <c r="J50" s="101">
        <v>371.838</v>
      </c>
      <c r="K50" s="101">
        <v>1926.306</v>
      </c>
      <c r="L50" s="101">
        <v>1538.097</v>
      </c>
      <c r="M50" s="101">
        <v>3836.241</v>
      </c>
    </row>
    <row r="51" spans="1:13" s="101" customFormat="1" ht="8.25" customHeight="1">
      <c r="A51" s="102" t="s">
        <v>52</v>
      </c>
      <c r="B51" s="101">
        <v>13.338</v>
      </c>
      <c r="C51" s="101">
        <v>62.402</v>
      </c>
      <c r="D51" s="101">
        <v>46.457</v>
      </c>
      <c r="E51" s="101">
        <v>122.197</v>
      </c>
      <c r="F51" s="101">
        <v>12.357</v>
      </c>
      <c r="G51" s="101">
        <v>59.987</v>
      </c>
      <c r="H51" s="101">
        <v>57.908</v>
      </c>
      <c r="I51" s="101">
        <v>130.252</v>
      </c>
      <c r="J51" s="101">
        <v>25.695</v>
      </c>
      <c r="K51" s="101">
        <v>122.388</v>
      </c>
      <c r="L51" s="101">
        <v>104.365</v>
      </c>
      <c r="M51" s="101">
        <v>252.449</v>
      </c>
    </row>
    <row r="52" spans="1:13" s="101" customFormat="1" ht="8.25" customHeight="1">
      <c r="A52" s="102" t="s">
        <v>53</v>
      </c>
      <c r="B52" s="101">
        <v>18.988</v>
      </c>
      <c r="C52" s="101">
        <v>98.65</v>
      </c>
      <c r="D52" s="101">
        <v>67.619</v>
      </c>
      <c r="E52" s="101">
        <v>185.257</v>
      </c>
      <c r="F52" s="101">
        <v>18.6</v>
      </c>
      <c r="G52" s="101">
        <v>95.977</v>
      </c>
      <c r="H52" s="101">
        <v>84.649</v>
      </c>
      <c r="I52" s="101">
        <v>199.227</v>
      </c>
      <c r="J52" s="101">
        <v>37.588</v>
      </c>
      <c r="K52" s="101">
        <v>194.627</v>
      </c>
      <c r="L52" s="101">
        <v>152.269</v>
      </c>
      <c r="M52" s="101">
        <v>384.484</v>
      </c>
    </row>
    <row r="53" spans="1:13" s="101" customFormat="1" ht="8.25" customHeight="1">
      <c r="A53" s="102" t="s">
        <v>54</v>
      </c>
      <c r="B53" s="101">
        <v>24.121</v>
      </c>
      <c r="C53" s="101">
        <v>119.554</v>
      </c>
      <c r="D53" s="101">
        <v>76.096</v>
      </c>
      <c r="E53" s="101">
        <v>219.771</v>
      </c>
      <c r="F53" s="101">
        <v>22.669</v>
      </c>
      <c r="G53" s="101">
        <v>115.859</v>
      </c>
      <c r="H53" s="101">
        <v>92.357</v>
      </c>
      <c r="I53" s="101">
        <v>230.885</v>
      </c>
      <c r="J53" s="101">
        <v>46.79</v>
      </c>
      <c r="K53" s="101">
        <v>235.414</v>
      </c>
      <c r="L53" s="101">
        <v>168.453</v>
      </c>
      <c r="M53" s="101">
        <v>450.656</v>
      </c>
    </row>
    <row r="54" spans="1:13" s="101" customFormat="1" ht="8.25" customHeight="1">
      <c r="A54" s="102" t="s">
        <v>55</v>
      </c>
      <c r="B54" s="101">
        <v>31.492</v>
      </c>
      <c r="C54" s="101">
        <v>155.458</v>
      </c>
      <c r="D54" s="101">
        <v>105.152</v>
      </c>
      <c r="E54" s="101">
        <v>292.102</v>
      </c>
      <c r="F54" s="101">
        <v>28.123</v>
      </c>
      <c r="G54" s="101">
        <v>155.202</v>
      </c>
      <c r="H54" s="101">
        <v>126.296</v>
      </c>
      <c r="I54" s="101">
        <v>309.621</v>
      </c>
      <c r="J54" s="101">
        <v>59.615</v>
      </c>
      <c r="K54" s="101">
        <v>310.66</v>
      </c>
      <c r="L54" s="101">
        <v>231.448</v>
      </c>
      <c r="M54" s="101">
        <v>601.722</v>
      </c>
    </row>
    <row r="55" spans="1:13" s="101" customFormat="1" ht="8.25" customHeight="1">
      <c r="A55" s="102" t="s">
        <v>56</v>
      </c>
      <c r="B55" s="101">
        <v>40.796</v>
      </c>
      <c r="C55" s="101">
        <v>211.44</v>
      </c>
      <c r="D55" s="101">
        <v>159.056</v>
      </c>
      <c r="E55" s="101">
        <v>411.291</v>
      </c>
      <c r="F55" s="101">
        <v>40.001</v>
      </c>
      <c r="G55" s="101">
        <v>213.537</v>
      </c>
      <c r="H55" s="101">
        <v>198.373</v>
      </c>
      <c r="I55" s="101">
        <v>451.911</v>
      </c>
      <c r="J55" s="101">
        <v>80.796</v>
      </c>
      <c r="K55" s="101">
        <v>424.977</v>
      </c>
      <c r="L55" s="101">
        <v>357.429</v>
      </c>
      <c r="M55" s="101">
        <v>863.202</v>
      </c>
    </row>
    <row r="56" spans="1:13" s="101" customFormat="1" ht="8.25" customHeight="1">
      <c r="A56" s="102" t="s">
        <v>57</v>
      </c>
      <c r="B56" s="101">
        <v>12.854</v>
      </c>
      <c r="C56" s="101">
        <v>77.61</v>
      </c>
      <c r="D56" s="101">
        <v>59.751</v>
      </c>
      <c r="E56" s="101">
        <v>150.215</v>
      </c>
      <c r="F56" s="101">
        <v>11.578</v>
      </c>
      <c r="G56" s="101">
        <v>77.658</v>
      </c>
      <c r="H56" s="101">
        <v>77.598</v>
      </c>
      <c r="I56" s="101">
        <v>166.834</v>
      </c>
      <c r="J56" s="101">
        <v>24.433</v>
      </c>
      <c r="K56" s="101">
        <v>155.268</v>
      </c>
      <c r="L56" s="101">
        <v>137.349</v>
      </c>
      <c r="M56" s="101">
        <v>317.05</v>
      </c>
    </row>
    <row r="57" spans="1:13" s="101" customFormat="1" ht="8.25" customHeight="1">
      <c r="A57" s="102" t="s">
        <v>58</v>
      </c>
      <c r="B57" s="101">
        <v>17.646</v>
      </c>
      <c r="C57" s="101">
        <v>81.594</v>
      </c>
      <c r="D57" s="101">
        <v>65.041</v>
      </c>
      <c r="E57" s="101">
        <v>164.281</v>
      </c>
      <c r="F57" s="101">
        <v>15.113</v>
      </c>
      <c r="G57" s="101">
        <v>83.14</v>
      </c>
      <c r="H57" s="101">
        <v>78.228</v>
      </c>
      <c r="I57" s="101">
        <v>176.48</v>
      </c>
      <c r="J57" s="101">
        <v>32.759</v>
      </c>
      <c r="K57" s="101">
        <v>164.733</v>
      </c>
      <c r="L57" s="101">
        <v>143.269</v>
      </c>
      <c r="M57" s="101">
        <v>340.761</v>
      </c>
    </row>
    <row r="58" spans="1:13" s="101" customFormat="1" ht="8.25" customHeight="1">
      <c r="A58" s="102" t="s">
        <v>59</v>
      </c>
      <c r="B58" s="101">
        <v>18.764</v>
      </c>
      <c r="C58" s="101">
        <v>85.388</v>
      </c>
      <c r="D58" s="101">
        <v>61.18</v>
      </c>
      <c r="E58" s="101">
        <v>165.332</v>
      </c>
      <c r="F58" s="101">
        <v>16.12</v>
      </c>
      <c r="G58" s="101">
        <v>85.179</v>
      </c>
      <c r="H58" s="101">
        <v>75.252</v>
      </c>
      <c r="I58" s="101">
        <v>176.552</v>
      </c>
      <c r="J58" s="101">
        <v>34.884</v>
      </c>
      <c r="K58" s="101">
        <v>170.567</v>
      </c>
      <c r="L58" s="101">
        <v>136.432</v>
      </c>
      <c r="M58" s="101">
        <v>341.884</v>
      </c>
    </row>
    <row r="59" spans="1:13" s="101" customFormat="1" ht="9">
      <c r="A59" s="99" t="s">
        <v>60</v>
      </c>
      <c r="B59" s="100">
        <v>13.614</v>
      </c>
      <c r="C59" s="100">
        <v>74.131</v>
      </c>
      <c r="D59" s="100">
        <v>48.432</v>
      </c>
      <c r="E59" s="100">
        <v>136.178</v>
      </c>
      <c r="F59" s="100">
        <v>15.665</v>
      </c>
      <c r="G59" s="100">
        <v>73.541</v>
      </c>
      <c r="H59" s="100">
        <v>58.651</v>
      </c>
      <c r="I59" s="100">
        <v>147.856</v>
      </c>
      <c r="J59" s="100">
        <v>29.279</v>
      </c>
      <c r="K59" s="100">
        <v>147.672</v>
      </c>
      <c r="L59" s="100">
        <v>107.083</v>
      </c>
      <c r="M59" s="100">
        <v>284.034</v>
      </c>
    </row>
    <row r="60" spans="1:13" s="101" customFormat="1" ht="8.25" customHeight="1">
      <c r="A60" s="102" t="s">
        <v>61</v>
      </c>
      <c r="B60" s="101">
        <v>163.786</v>
      </c>
      <c r="C60" s="101">
        <v>785.638</v>
      </c>
      <c r="D60" s="101">
        <v>606.589</v>
      </c>
      <c r="E60" s="101">
        <v>1556.013</v>
      </c>
      <c r="F60" s="101">
        <v>155.833</v>
      </c>
      <c r="G60" s="101">
        <v>797.14</v>
      </c>
      <c r="H60" s="101">
        <v>754.334</v>
      </c>
      <c r="I60" s="101">
        <v>1707.307</v>
      </c>
      <c r="J60" s="101">
        <v>319.62</v>
      </c>
      <c r="K60" s="101">
        <v>1582.778</v>
      </c>
      <c r="L60" s="101">
        <v>1360.922</v>
      </c>
      <c r="M60" s="101">
        <v>3263.32</v>
      </c>
    </row>
    <row r="61" spans="1:13" s="101" customFormat="1" ht="8.25" customHeight="1">
      <c r="A61" s="102" t="s">
        <v>62</v>
      </c>
      <c r="B61" s="101">
        <v>8.978</v>
      </c>
      <c r="C61" s="101">
        <v>42.759</v>
      </c>
      <c r="D61" s="101">
        <v>33.775</v>
      </c>
      <c r="E61" s="101">
        <v>85.513</v>
      </c>
      <c r="F61" s="101">
        <v>8.157</v>
      </c>
      <c r="G61" s="101">
        <v>41.805</v>
      </c>
      <c r="H61" s="101">
        <v>43.775</v>
      </c>
      <c r="I61" s="101">
        <v>93.737</v>
      </c>
      <c r="J61" s="101">
        <v>17.135</v>
      </c>
      <c r="K61" s="101">
        <v>84.564</v>
      </c>
      <c r="L61" s="101">
        <v>77.551</v>
      </c>
      <c r="M61" s="101">
        <v>179.25</v>
      </c>
    </row>
    <row r="62" spans="1:13" s="101" customFormat="1" ht="8.25" customHeight="1">
      <c r="A62" s="102" t="s">
        <v>63</v>
      </c>
      <c r="B62" s="101">
        <v>17.523</v>
      </c>
      <c r="C62" s="101">
        <v>86.391</v>
      </c>
      <c r="D62" s="101">
        <v>59.495</v>
      </c>
      <c r="E62" s="101">
        <v>163.41</v>
      </c>
      <c r="F62" s="101">
        <v>15.776</v>
      </c>
      <c r="G62" s="101">
        <v>87.871</v>
      </c>
      <c r="H62" s="101">
        <v>76.535</v>
      </c>
      <c r="I62" s="101">
        <v>180.183</v>
      </c>
      <c r="J62" s="101">
        <v>33.3</v>
      </c>
      <c r="K62" s="101">
        <v>174.262</v>
      </c>
      <c r="L62" s="101">
        <v>136.03</v>
      </c>
      <c r="M62" s="101">
        <v>343.592</v>
      </c>
    </row>
    <row r="63" spans="1:13" s="101" customFormat="1" ht="8.25" customHeight="1">
      <c r="A63" s="102" t="s">
        <v>64</v>
      </c>
      <c r="B63" s="101">
        <v>12.425</v>
      </c>
      <c r="C63" s="101">
        <v>59.893</v>
      </c>
      <c r="D63" s="101">
        <v>48.724</v>
      </c>
      <c r="E63" s="101">
        <v>121.042</v>
      </c>
      <c r="F63" s="101">
        <v>11.576</v>
      </c>
      <c r="G63" s="101">
        <v>62.982</v>
      </c>
      <c r="H63" s="101">
        <v>59.171</v>
      </c>
      <c r="I63" s="101">
        <v>133.729</v>
      </c>
      <c r="J63" s="101">
        <v>24.002</v>
      </c>
      <c r="K63" s="101">
        <v>122.875</v>
      </c>
      <c r="L63" s="101">
        <v>107.895</v>
      </c>
      <c r="M63" s="101">
        <v>254.771</v>
      </c>
    </row>
    <row r="64" spans="1:13" s="101" customFormat="1" ht="8.25" customHeight="1">
      <c r="A64" s="102" t="s">
        <v>65</v>
      </c>
      <c r="B64" s="101">
        <v>44.481</v>
      </c>
      <c r="C64" s="101">
        <v>201.744</v>
      </c>
      <c r="D64" s="101">
        <v>164.322</v>
      </c>
      <c r="E64" s="101">
        <v>410.548</v>
      </c>
      <c r="F64" s="101">
        <v>39.535</v>
      </c>
      <c r="G64" s="101">
        <v>211.113</v>
      </c>
      <c r="H64" s="101">
        <v>205.522</v>
      </c>
      <c r="I64" s="101">
        <v>456.169</v>
      </c>
      <c r="J64" s="101">
        <v>84.016</v>
      </c>
      <c r="K64" s="101">
        <v>412.857</v>
      </c>
      <c r="L64" s="101">
        <v>369.844</v>
      </c>
      <c r="M64" s="101">
        <v>866.717</v>
      </c>
    </row>
    <row r="65" spans="1:13" s="101" customFormat="1" ht="8.25" customHeight="1">
      <c r="A65" s="102" t="s">
        <v>66</v>
      </c>
      <c r="B65" s="101">
        <v>13.821</v>
      </c>
      <c r="C65" s="101">
        <v>73.154</v>
      </c>
      <c r="D65" s="101">
        <v>55.449</v>
      </c>
      <c r="E65" s="101">
        <v>142.424</v>
      </c>
      <c r="F65" s="101">
        <v>14.219</v>
      </c>
      <c r="G65" s="101">
        <v>71.266</v>
      </c>
      <c r="H65" s="101">
        <v>71.883</v>
      </c>
      <c r="I65" s="101">
        <v>157.368</v>
      </c>
      <c r="J65" s="101">
        <v>28.04</v>
      </c>
      <c r="K65" s="101">
        <v>144.42</v>
      </c>
      <c r="L65" s="101">
        <v>127.332</v>
      </c>
      <c r="M65" s="101">
        <v>299.792</v>
      </c>
    </row>
    <row r="66" spans="1:13" s="101" customFormat="1" ht="8.25" customHeight="1">
      <c r="A66" s="102" t="s">
        <v>67</v>
      </c>
      <c r="B66" s="101">
        <v>17.452</v>
      </c>
      <c r="C66" s="101">
        <v>90.863</v>
      </c>
      <c r="D66" s="101">
        <v>66.508</v>
      </c>
      <c r="E66" s="101">
        <v>174.823</v>
      </c>
      <c r="F66" s="101">
        <v>19.299</v>
      </c>
      <c r="G66" s="101">
        <v>89.62</v>
      </c>
      <c r="H66" s="101">
        <v>79.536</v>
      </c>
      <c r="I66" s="101">
        <v>188.455</v>
      </c>
      <c r="J66" s="101">
        <v>36.75</v>
      </c>
      <c r="K66" s="101">
        <v>180.483</v>
      </c>
      <c r="L66" s="101">
        <v>146.045</v>
      </c>
      <c r="M66" s="101">
        <v>363.278</v>
      </c>
    </row>
    <row r="67" spans="1:13" s="101" customFormat="1" ht="8.25" customHeight="1">
      <c r="A67" s="102" t="s">
        <v>68</v>
      </c>
      <c r="B67" s="101">
        <v>15.426</v>
      </c>
      <c r="C67" s="101">
        <v>74.516</v>
      </c>
      <c r="D67" s="101">
        <v>56.875</v>
      </c>
      <c r="E67" s="101">
        <v>146.817</v>
      </c>
      <c r="F67" s="101">
        <v>15.582</v>
      </c>
      <c r="G67" s="101">
        <v>73.094</v>
      </c>
      <c r="H67" s="101">
        <v>68.759</v>
      </c>
      <c r="I67" s="101">
        <v>157.435</v>
      </c>
      <c r="J67" s="101">
        <v>31.009</v>
      </c>
      <c r="K67" s="101">
        <v>147.61</v>
      </c>
      <c r="L67" s="101">
        <v>125.634</v>
      </c>
      <c r="M67" s="101">
        <v>304.252</v>
      </c>
    </row>
    <row r="68" spans="1:13" s="101" customFormat="1" ht="8.25" customHeight="1">
      <c r="A68" s="102" t="s">
        <v>69</v>
      </c>
      <c r="B68" s="101">
        <v>10.692</v>
      </c>
      <c r="C68" s="101">
        <v>58.058</v>
      </c>
      <c r="D68" s="101">
        <v>44.112</v>
      </c>
      <c r="E68" s="101">
        <v>112.862</v>
      </c>
      <c r="F68" s="101">
        <v>11.979</v>
      </c>
      <c r="G68" s="101">
        <v>57.024</v>
      </c>
      <c r="H68" s="101">
        <v>55.125</v>
      </c>
      <c r="I68" s="101">
        <v>124.127</v>
      </c>
      <c r="J68" s="101">
        <v>22.671</v>
      </c>
      <c r="K68" s="101">
        <v>115.082</v>
      </c>
      <c r="L68" s="101">
        <v>99.237</v>
      </c>
      <c r="M68" s="101">
        <v>236.99</v>
      </c>
    </row>
    <row r="69" spans="1:13" s="101" customFormat="1" ht="8.25" customHeight="1">
      <c r="A69" s="102" t="s">
        <v>70</v>
      </c>
      <c r="B69" s="101">
        <v>10.919</v>
      </c>
      <c r="C69" s="101">
        <v>45.98</v>
      </c>
      <c r="D69" s="101">
        <v>38.654</v>
      </c>
      <c r="E69" s="101">
        <v>95.553</v>
      </c>
      <c r="F69" s="101">
        <v>9.874</v>
      </c>
      <c r="G69" s="101">
        <v>47.772</v>
      </c>
      <c r="H69" s="101">
        <v>47.634</v>
      </c>
      <c r="I69" s="101">
        <v>105.28</v>
      </c>
      <c r="J69" s="101">
        <v>20.793</v>
      </c>
      <c r="K69" s="101">
        <v>93.753</v>
      </c>
      <c r="L69" s="101">
        <v>86.287</v>
      </c>
      <c r="M69" s="101">
        <v>200.833</v>
      </c>
    </row>
    <row r="70" spans="1:13" s="101" customFormat="1" ht="9">
      <c r="A70" s="99" t="s">
        <v>71</v>
      </c>
      <c r="B70" s="100">
        <v>12.068</v>
      </c>
      <c r="C70" s="100">
        <v>52.28</v>
      </c>
      <c r="D70" s="100">
        <v>38.674</v>
      </c>
      <c r="E70" s="100">
        <v>103.022</v>
      </c>
      <c r="F70" s="100">
        <v>9.836</v>
      </c>
      <c r="G70" s="100">
        <v>54.593</v>
      </c>
      <c r="H70" s="100">
        <v>46.394</v>
      </c>
      <c r="I70" s="100">
        <v>110.823</v>
      </c>
      <c r="J70" s="100">
        <v>21.904</v>
      </c>
      <c r="K70" s="100">
        <v>106.873</v>
      </c>
      <c r="L70" s="100">
        <v>85.067</v>
      </c>
      <c r="M70" s="100">
        <v>213.845</v>
      </c>
    </row>
    <row r="71" spans="1:13" s="101" customFormat="1" ht="9">
      <c r="A71" s="102" t="s">
        <v>72</v>
      </c>
      <c r="B71" s="101">
        <v>41.924</v>
      </c>
      <c r="C71" s="101">
        <v>187.795</v>
      </c>
      <c r="D71" s="101">
        <v>144.851</v>
      </c>
      <c r="E71" s="101">
        <v>374.57</v>
      </c>
      <c r="F71" s="101">
        <v>39.956</v>
      </c>
      <c r="G71" s="101">
        <v>192.91</v>
      </c>
      <c r="H71" s="101">
        <v>179.012</v>
      </c>
      <c r="I71" s="101">
        <v>411.878</v>
      </c>
      <c r="J71" s="101">
        <v>81.88</v>
      </c>
      <c r="K71" s="101">
        <v>380.705</v>
      </c>
      <c r="L71" s="101">
        <v>323.863</v>
      </c>
      <c r="M71" s="101">
        <v>786.449</v>
      </c>
    </row>
    <row r="72" spans="1:13" s="101" customFormat="1" ht="9">
      <c r="A72" s="102" t="s">
        <v>73</v>
      </c>
      <c r="B72" s="101">
        <v>32.18</v>
      </c>
      <c r="C72" s="101">
        <v>140.839</v>
      </c>
      <c r="D72" s="101">
        <v>104.598</v>
      </c>
      <c r="E72" s="101">
        <v>277.617</v>
      </c>
      <c r="F72" s="101">
        <v>29.573</v>
      </c>
      <c r="G72" s="101">
        <v>143.508</v>
      </c>
      <c r="H72" s="101">
        <v>130.447</v>
      </c>
      <c r="I72" s="101">
        <v>303.529</v>
      </c>
      <c r="J72" s="101">
        <v>61.753</v>
      </c>
      <c r="K72" s="101">
        <v>284.348</v>
      </c>
      <c r="L72" s="101">
        <v>235.045</v>
      </c>
      <c r="M72" s="101">
        <v>581.146</v>
      </c>
    </row>
    <row r="73" spans="1:13" s="101" customFormat="1" ht="9">
      <c r="A73" s="99" t="s">
        <v>74</v>
      </c>
      <c r="B73" s="100">
        <v>9.744</v>
      </c>
      <c r="C73" s="100">
        <v>46.956</v>
      </c>
      <c r="D73" s="100">
        <v>40.253</v>
      </c>
      <c r="E73" s="100">
        <v>96.953</v>
      </c>
      <c r="F73" s="100">
        <v>10.383</v>
      </c>
      <c r="G73" s="100">
        <v>49.402</v>
      </c>
      <c r="H73" s="100">
        <v>48.565</v>
      </c>
      <c r="I73" s="100">
        <v>108.349</v>
      </c>
      <c r="J73" s="100">
        <v>20.127</v>
      </c>
      <c r="K73" s="100">
        <v>96.358</v>
      </c>
      <c r="L73" s="100">
        <v>88.818</v>
      </c>
      <c r="M73" s="100">
        <v>205.303</v>
      </c>
    </row>
    <row r="74" spans="1:13" s="101" customFormat="1" ht="9">
      <c r="A74" s="102" t="s">
        <v>75</v>
      </c>
      <c r="B74" s="101">
        <v>75.004</v>
      </c>
      <c r="C74" s="101">
        <v>329.758</v>
      </c>
      <c r="D74" s="101">
        <v>245.814</v>
      </c>
      <c r="E74" s="101">
        <v>650.576</v>
      </c>
      <c r="F74" s="101">
        <v>71.148</v>
      </c>
      <c r="G74" s="101">
        <v>330.288</v>
      </c>
      <c r="H74" s="101">
        <v>301.019</v>
      </c>
      <c r="I74" s="101">
        <v>702.456</v>
      </c>
      <c r="J74" s="101">
        <v>146.152</v>
      </c>
      <c r="K74" s="101">
        <v>660.047</v>
      </c>
      <c r="L74" s="101">
        <v>546.833</v>
      </c>
      <c r="M74" s="101">
        <v>1353.032</v>
      </c>
    </row>
    <row r="75" spans="1:13" s="101" customFormat="1" ht="9">
      <c r="A75" s="102" t="s">
        <v>76</v>
      </c>
      <c r="B75" s="101">
        <v>17.43</v>
      </c>
      <c r="C75" s="101">
        <v>81.487</v>
      </c>
      <c r="D75" s="101">
        <v>53.909</v>
      </c>
      <c r="E75" s="101">
        <v>152.826</v>
      </c>
      <c r="F75" s="101">
        <v>15.885</v>
      </c>
      <c r="G75" s="101">
        <v>81.261</v>
      </c>
      <c r="H75" s="101">
        <v>65.84</v>
      </c>
      <c r="I75" s="101">
        <v>162.986</v>
      </c>
      <c r="J75" s="101">
        <v>33.315</v>
      </c>
      <c r="K75" s="101">
        <v>162.748</v>
      </c>
      <c r="L75" s="101">
        <v>119.749</v>
      </c>
      <c r="M75" s="101">
        <v>315.811</v>
      </c>
    </row>
    <row r="76" spans="1:13" s="101" customFormat="1" ht="9">
      <c r="A76" s="102" t="s">
        <v>77</v>
      </c>
      <c r="B76" s="101">
        <v>21.578</v>
      </c>
      <c r="C76" s="101">
        <v>100.7</v>
      </c>
      <c r="D76" s="101">
        <v>76.481</v>
      </c>
      <c r="E76" s="101">
        <v>198.759</v>
      </c>
      <c r="F76" s="101">
        <v>20.06</v>
      </c>
      <c r="G76" s="101">
        <v>102.625</v>
      </c>
      <c r="H76" s="101">
        <v>94.171</v>
      </c>
      <c r="I76" s="101">
        <v>216.855</v>
      </c>
      <c r="J76" s="101">
        <v>41.637</v>
      </c>
      <c r="K76" s="101">
        <v>203.325</v>
      </c>
      <c r="L76" s="101">
        <v>170.652</v>
      </c>
      <c r="M76" s="101">
        <v>415.614</v>
      </c>
    </row>
    <row r="77" spans="1:13" s="101" customFormat="1" ht="9">
      <c r="A77" s="102" t="s">
        <v>78</v>
      </c>
      <c r="B77" s="101">
        <v>16.489</v>
      </c>
      <c r="C77" s="101">
        <v>65.977</v>
      </c>
      <c r="D77" s="101">
        <v>52.616</v>
      </c>
      <c r="E77" s="101">
        <v>135.082</v>
      </c>
      <c r="F77" s="101">
        <v>15.189</v>
      </c>
      <c r="G77" s="101">
        <v>65.816</v>
      </c>
      <c r="H77" s="101">
        <v>64.495</v>
      </c>
      <c r="I77" s="101">
        <v>145.501</v>
      </c>
      <c r="J77" s="101">
        <v>31.679</v>
      </c>
      <c r="K77" s="101">
        <v>131.794</v>
      </c>
      <c r="L77" s="101">
        <v>117.111</v>
      </c>
      <c r="M77" s="101">
        <v>280.583</v>
      </c>
    </row>
    <row r="78" spans="1:13" s="101" customFormat="1" ht="9">
      <c r="A78" s="99" t="s">
        <v>79</v>
      </c>
      <c r="B78" s="100">
        <v>10.52</v>
      </c>
      <c r="C78" s="100">
        <v>44.697</v>
      </c>
      <c r="D78" s="100">
        <v>34.109</v>
      </c>
      <c r="E78" s="100">
        <v>89.326</v>
      </c>
      <c r="F78" s="100">
        <v>11.072</v>
      </c>
      <c r="G78" s="100">
        <v>43.844</v>
      </c>
      <c r="H78" s="100">
        <v>42.028</v>
      </c>
      <c r="I78" s="100">
        <v>96.944</v>
      </c>
      <c r="J78" s="100">
        <v>21.593</v>
      </c>
      <c r="K78" s="100">
        <v>88.541</v>
      </c>
      <c r="L78" s="100">
        <v>76.136</v>
      </c>
      <c r="M78" s="100">
        <v>186.27</v>
      </c>
    </row>
    <row r="79" spans="1:13" s="101" customFormat="1" ht="9">
      <c r="A79" s="102" t="s">
        <v>190</v>
      </c>
      <c r="B79" s="101">
        <v>8.987</v>
      </c>
      <c r="C79" s="101">
        <v>36.897</v>
      </c>
      <c r="D79" s="101">
        <v>28.699</v>
      </c>
      <c r="E79" s="101">
        <v>74.583</v>
      </c>
      <c r="F79" s="101">
        <v>8.942</v>
      </c>
      <c r="G79" s="101">
        <v>36.742</v>
      </c>
      <c r="H79" s="101">
        <v>34.485</v>
      </c>
      <c r="I79" s="101">
        <v>80.17</v>
      </c>
      <c r="J79" s="101">
        <v>17.929</v>
      </c>
      <c r="K79" s="101">
        <v>73.639</v>
      </c>
      <c r="L79" s="101">
        <v>63.185</v>
      </c>
      <c r="M79" s="101">
        <v>154.753</v>
      </c>
    </row>
    <row r="80" spans="1:13" s="101" customFormat="1" ht="9">
      <c r="A80" s="102" t="s">
        <v>80</v>
      </c>
      <c r="B80" s="101">
        <v>287.803</v>
      </c>
      <c r="C80" s="101">
        <v>1237.31</v>
      </c>
      <c r="D80" s="101">
        <v>821.165</v>
      </c>
      <c r="E80" s="101">
        <v>2346.279</v>
      </c>
      <c r="F80" s="101">
        <v>271.764</v>
      </c>
      <c r="G80" s="101">
        <v>1276.097</v>
      </c>
      <c r="H80" s="101">
        <v>1030.936</v>
      </c>
      <c r="I80" s="101">
        <v>2578.798</v>
      </c>
      <c r="J80" s="101">
        <v>559.568</v>
      </c>
      <c r="K80" s="101">
        <v>2513.408</v>
      </c>
      <c r="L80" s="101">
        <v>1852.101</v>
      </c>
      <c r="M80" s="101">
        <v>4925.077</v>
      </c>
    </row>
    <row r="81" spans="1:13" s="101" customFormat="1" ht="9">
      <c r="A81" s="102" t="s">
        <v>81</v>
      </c>
      <c r="B81" s="101">
        <v>17.492</v>
      </c>
      <c r="C81" s="101">
        <v>65.595</v>
      </c>
      <c r="D81" s="101">
        <v>52.554</v>
      </c>
      <c r="E81" s="101">
        <v>135.64</v>
      </c>
      <c r="F81" s="101">
        <v>13.257</v>
      </c>
      <c r="G81" s="101">
        <v>70.303</v>
      </c>
      <c r="H81" s="101">
        <v>60.679</v>
      </c>
      <c r="I81" s="101">
        <v>144.239</v>
      </c>
      <c r="J81" s="101">
        <v>30.749</v>
      </c>
      <c r="K81" s="101">
        <v>135.898</v>
      </c>
      <c r="L81" s="101">
        <v>113.233</v>
      </c>
      <c r="M81" s="101">
        <v>279.879</v>
      </c>
    </row>
    <row r="82" spans="1:13" s="101" customFormat="1" ht="9">
      <c r="A82" s="102" t="s">
        <v>82</v>
      </c>
      <c r="B82" s="101">
        <v>8.618</v>
      </c>
      <c r="C82" s="101">
        <v>33.164</v>
      </c>
      <c r="D82" s="101">
        <v>26.804</v>
      </c>
      <c r="E82" s="101">
        <v>68.585</v>
      </c>
      <c r="F82" s="101">
        <v>7.889</v>
      </c>
      <c r="G82" s="101">
        <v>32.375</v>
      </c>
      <c r="H82" s="101">
        <v>31.83</v>
      </c>
      <c r="I82" s="101">
        <v>72.094</v>
      </c>
      <c r="J82" s="101">
        <v>16.506</v>
      </c>
      <c r="K82" s="101">
        <v>65.539</v>
      </c>
      <c r="L82" s="101">
        <v>58.633</v>
      </c>
      <c r="M82" s="101">
        <v>140.679</v>
      </c>
    </row>
    <row r="83" spans="1:13" s="101" customFormat="1" ht="9">
      <c r="A83" s="102" t="s">
        <v>83</v>
      </c>
      <c r="B83" s="101">
        <v>204.761</v>
      </c>
      <c r="C83" s="101">
        <v>908.702</v>
      </c>
      <c r="D83" s="101">
        <v>585.729</v>
      </c>
      <c r="E83" s="101">
        <v>1699.192</v>
      </c>
      <c r="F83" s="101">
        <v>195.888</v>
      </c>
      <c r="G83" s="101">
        <v>942.897</v>
      </c>
      <c r="H83" s="101">
        <v>755.396</v>
      </c>
      <c r="I83" s="101">
        <v>1894.182</v>
      </c>
      <c r="J83" s="101">
        <v>400.649</v>
      </c>
      <c r="K83" s="101">
        <v>1851.6</v>
      </c>
      <c r="L83" s="101">
        <v>1341.126</v>
      </c>
      <c r="M83" s="101">
        <v>3593.374</v>
      </c>
    </row>
    <row r="84" spans="1:13" s="101" customFormat="1" ht="9">
      <c r="A84" s="99" t="s">
        <v>84</v>
      </c>
      <c r="B84" s="100">
        <v>28.973</v>
      </c>
      <c r="C84" s="100">
        <v>125.701</v>
      </c>
      <c r="D84" s="100">
        <v>78.827</v>
      </c>
      <c r="E84" s="100">
        <v>233.501</v>
      </c>
      <c r="F84" s="100">
        <v>27.772</v>
      </c>
      <c r="G84" s="100">
        <v>125.469</v>
      </c>
      <c r="H84" s="100">
        <v>92.473</v>
      </c>
      <c r="I84" s="100">
        <v>245.714</v>
      </c>
      <c r="J84" s="100">
        <v>56.745</v>
      </c>
      <c r="K84" s="100">
        <v>251.17</v>
      </c>
      <c r="L84" s="100">
        <v>171.301</v>
      </c>
      <c r="M84" s="100">
        <v>479.216</v>
      </c>
    </row>
    <row r="85" spans="1:13" s="101" customFormat="1" ht="9">
      <c r="A85" s="102" t="s">
        <v>85</v>
      </c>
      <c r="B85" s="101">
        <v>27.96</v>
      </c>
      <c r="C85" s="101">
        <v>104.149</v>
      </c>
      <c r="D85" s="101">
        <v>77.251</v>
      </c>
      <c r="E85" s="101">
        <v>209.359</v>
      </c>
      <c r="F85" s="101">
        <v>26.959</v>
      </c>
      <c r="G85" s="101">
        <v>105.053</v>
      </c>
      <c r="H85" s="101">
        <v>90.559</v>
      </c>
      <c r="I85" s="101">
        <v>222.57</v>
      </c>
      <c r="J85" s="101">
        <v>54.918</v>
      </c>
      <c r="K85" s="101">
        <v>209.202</v>
      </c>
      <c r="L85" s="101">
        <v>167.809</v>
      </c>
      <c r="M85" s="101">
        <v>431.929</v>
      </c>
    </row>
    <row r="86" spans="1:13" s="101" customFormat="1" ht="9">
      <c r="A86" s="102" t="s">
        <v>86</v>
      </c>
      <c r="B86" s="101">
        <v>69.15</v>
      </c>
      <c r="C86" s="101">
        <v>285.972</v>
      </c>
      <c r="D86" s="101">
        <v>206.643</v>
      </c>
      <c r="E86" s="101">
        <v>561.766</v>
      </c>
      <c r="F86" s="101">
        <v>65.743</v>
      </c>
      <c r="G86" s="101">
        <v>288.28</v>
      </c>
      <c r="H86" s="101">
        <v>250.2</v>
      </c>
      <c r="I86" s="101">
        <v>604.224</v>
      </c>
      <c r="J86" s="101">
        <v>134.894</v>
      </c>
      <c r="K86" s="101">
        <v>574.252</v>
      </c>
      <c r="L86" s="101">
        <v>456.843</v>
      </c>
      <c r="M86" s="101">
        <v>1165.989</v>
      </c>
    </row>
    <row r="87" spans="1:13" s="101" customFormat="1" ht="9">
      <c r="A87" s="102" t="s">
        <v>87</v>
      </c>
      <c r="B87" s="101">
        <v>15.493</v>
      </c>
      <c r="C87" s="101">
        <v>67.558</v>
      </c>
      <c r="D87" s="101">
        <v>47.992</v>
      </c>
      <c r="E87" s="101">
        <v>131.044</v>
      </c>
      <c r="F87" s="101">
        <v>16.052</v>
      </c>
      <c r="G87" s="101">
        <v>65.233</v>
      </c>
      <c r="H87" s="101">
        <v>57.834</v>
      </c>
      <c r="I87" s="101">
        <v>139.119</v>
      </c>
      <c r="J87" s="101">
        <v>31.545</v>
      </c>
      <c r="K87" s="101">
        <v>132.791</v>
      </c>
      <c r="L87" s="101">
        <v>105.827</v>
      </c>
      <c r="M87" s="101">
        <v>270.163</v>
      </c>
    </row>
    <row r="88" spans="1:13" s="101" customFormat="1" ht="9">
      <c r="A88" s="102" t="s">
        <v>88</v>
      </c>
      <c r="B88" s="101">
        <v>16.75</v>
      </c>
      <c r="C88" s="101">
        <v>65.803</v>
      </c>
      <c r="D88" s="101">
        <v>48.414</v>
      </c>
      <c r="E88" s="101">
        <v>130.968</v>
      </c>
      <c r="F88" s="101">
        <v>15.136</v>
      </c>
      <c r="G88" s="101">
        <v>69.519</v>
      </c>
      <c r="H88" s="101">
        <v>55.165</v>
      </c>
      <c r="I88" s="101">
        <v>139.82</v>
      </c>
      <c r="J88" s="101">
        <v>31.886</v>
      </c>
      <c r="K88" s="101">
        <v>135.322</v>
      </c>
      <c r="L88" s="101">
        <v>103.579</v>
      </c>
      <c r="M88" s="101">
        <v>270.788</v>
      </c>
    </row>
    <row r="89" spans="1:13" s="101" customFormat="1" ht="9">
      <c r="A89" s="99" t="s">
        <v>89</v>
      </c>
      <c r="B89" s="100">
        <v>17.729</v>
      </c>
      <c r="C89" s="100">
        <v>68.105</v>
      </c>
      <c r="D89" s="100">
        <v>47.141</v>
      </c>
      <c r="E89" s="100">
        <v>132.975</v>
      </c>
      <c r="F89" s="100">
        <v>16.266</v>
      </c>
      <c r="G89" s="100">
        <v>69.371</v>
      </c>
      <c r="H89" s="100">
        <v>60.89</v>
      </c>
      <c r="I89" s="100">
        <v>146.527</v>
      </c>
      <c r="J89" s="100">
        <v>33.995</v>
      </c>
      <c r="K89" s="100">
        <v>137.476</v>
      </c>
      <c r="L89" s="100">
        <v>108.031</v>
      </c>
      <c r="M89" s="100">
        <v>279.502</v>
      </c>
    </row>
    <row r="90" spans="1:13" s="101" customFormat="1" ht="9">
      <c r="A90" s="102" t="s">
        <v>90</v>
      </c>
      <c r="B90" s="101">
        <v>19.178</v>
      </c>
      <c r="C90" s="101">
        <v>84.506</v>
      </c>
      <c r="D90" s="101">
        <v>63.095</v>
      </c>
      <c r="E90" s="101">
        <v>166.779</v>
      </c>
      <c r="F90" s="101">
        <v>18.29</v>
      </c>
      <c r="G90" s="101">
        <v>84.157</v>
      </c>
      <c r="H90" s="101">
        <v>76.311</v>
      </c>
      <c r="I90" s="101">
        <v>178.758</v>
      </c>
      <c r="J90" s="101">
        <v>37.467</v>
      </c>
      <c r="K90" s="101">
        <v>168.663</v>
      </c>
      <c r="L90" s="101">
        <v>139.406</v>
      </c>
      <c r="M90" s="101">
        <v>345.537</v>
      </c>
    </row>
    <row r="91" spans="1:13" s="101" customFormat="1" ht="9">
      <c r="A91" s="102" t="s">
        <v>91</v>
      </c>
      <c r="B91" s="101">
        <v>17.166</v>
      </c>
      <c r="C91" s="101">
        <v>66.847</v>
      </c>
      <c r="D91" s="101">
        <v>50.498</v>
      </c>
      <c r="E91" s="101">
        <v>134.511</v>
      </c>
      <c r="F91" s="101">
        <v>16.446</v>
      </c>
      <c r="G91" s="101">
        <v>66.599</v>
      </c>
      <c r="H91" s="101">
        <v>60.988</v>
      </c>
      <c r="I91" s="101">
        <v>144.033</v>
      </c>
      <c r="J91" s="101">
        <v>33.611</v>
      </c>
      <c r="K91" s="101">
        <v>133.446</v>
      </c>
      <c r="L91" s="101">
        <v>111.486</v>
      </c>
      <c r="M91" s="101">
        <v>278.544</v>
      </c>
    </row>
    <row r="92" spans="1:13" s="101" customFormat="1" ht="9">
      <c r="A92" s="99" t="s">
        <v>92</v>
      </c>
      <c r="B92" s="100">
        <v>13.516</v>
      </c>
      <c r="C92" s="100">
        <v>46.757</v>
      </c>
      <c r="D92" s="100">
        <v>36.583</v>
      </c>
      <c r="E92" s="100">
        <v>96.856</v>
      </c>
      <c r="F92" s="100">
        <v>11.707</v>
      </c>
      <c r="G92" s="100">
        <v>48.369</v>
      </c>
      <c r="H92" s="100">
        <v>43.858</v>
      </c>
      <c r="I92" s="100">
        <v>103.934</v>
      </c>
      <c r="J92" s="100">
        <v>25.224</v>
      </c>
      <c r="K92" s="100">
        <v>95.125</v>
      </c>
      <c r="L92" s="100">
        <v>80.442</v>
      </c>
      <c r="M92" s="100">
        <v>200.79</v>
      </c>
    </row>
    <row r="93" spans="1:13" s="101" customFormat="1" ht="9">
      <c r="A93" s="102" t="s">
        <v>93</v>
      </c>
      <c r="B93" s="101">
        <v>3.649</v>
      </c>
      <c r="C93" s="101">
        <v>20.091</v>
      </c>
      <c r="D93" s="101">
        <v>13.915</v>
      </c>
      <c r="E93" s="101">
        <v>37.655</v>
      </c>
      <c r="F93" s="101">
        <v>4.739</v>
      </c>
      <c r="G93" s="101">
        <v>18.231</v>
      </c>
      <c r="H93" s="101">
        <v>17.13</v>
      </c>
      <c r="I93" s="101">
        <v>40.099</v>
      </c>
      <c r="J93" s="101">
        <v>8.388</v>
      </c>
      <c r="K93" s="101">
        <v>38.321</v>
      </c>
      <c r="L93" s="101">
        <v>31.045</v>
      </c>
      <c r="M93" s="101">
        <v>77.754</v>
      </c>
    </row>
    <row r="94" spans="1:13" s="101" customFormat="1" ht="9">
      <c r="A94" s="102" t="s">
        <v>94</v>
      </c>
      <c r="B94" s="101">
        <v>375.488</v>
      </c>
      <c r="C94" s="101">
        <v>1231.581</v>
      </c>
      <c r="D94" s="101">
        <v>735.183</v>
      </c>
      <c r="E94" s="101">
        <v>2342.252</v>
      </c>
      <c r="F94" s="101">
        <v>362.669</v>
      </c>
      <c r="G94" s="101">
        <v>1279.406</v>
      </c>
      <c r="H94" s="101">
        <v>896.016</v>
      </c>
      <c r="I94" s="101">
        <v>2538.091</v>
      </c>
      <c r="J94" s="101">
        <v>738.157</v>
      </c>
      <c r="K94" s="101">
        <v>2510.987</v>
      </c>
      <c r="L94" s="101">
        <v>1631.199</v>
      </c>
      <c r="M94" s="101">
        <v>4880.344</v>
      </c>
    </row>
    <row r="95" spans="1:13" s="101" customFormat="1" ht="9">
      <c r="A95" s="102" t="s">
        <v>95</v>
      </c>
      <c r="B95" s="101">
        <v>59.742</v>
      </c>
      <c r="C95" s="101">
        <v>198.452</v>
      </c>
      <c r="D95" s="101">
        <v>111.105</v>
      </c>
      <c r="E95" s="101">
        <v>369.299</v>
      </c>
      <c r="F95" s="101">
        <v>58.2</v>
      </c>
      <c r="G95" s="101">
        <v>209.463</v>
      </c>
      <c r="H95" s="101">
        <v>128.212</v>
      </c>
      <c r="I95" s="101">
        <v>395.874</v>
      </c>
      <c r="J95" s="101">
        <v>117.941</v>
      </c>
      <c r="K95" s="101">
        <v>407.915</v>
      </c>
      <c r="L95" s="101">
        <v>239.316</v>
      </c>
      <c r="M95" s="101">
        <v>765.173</v>
      </c>
    </row>
    <row r="96" spans="1:13" s="101" customFormat="1" ht="9">
      <c r="A96" s="102" t="s">
        <v>96</v>
      </c>
      <c r="B96" s="101">
        <v>17.044</v>
      </c>
      <c r="C96" s="101">
        <v>59.646</v>
      </c>
      <c r="D96" s="101">
        <v>42.567</v>
      </c>
      <c r="E96" s="101">
        <v>119.256</v>
      </c>
      <c r="F96" s="101">
        <v>15.46</v>
      </c>
      <c r="G96" s="101">
        <v>61.895</v>
      </c>
      <c r="H96" s="101">
        <v>50.836</v>
      </c>
      <c r="I96" s="101">
        <v>128.191</v>
      </c>
      <c r="J96" s="101">
        <v>32.504</v>
      </c>
      <c r="K96" s="101">
        <v>121.54</v>
      </c>
      <c r="L96" s="101">
        <v>93.403</v>
      </c>
      <c r="M96" s="101">
        <v>247.447</v>
      </c>
    </row>
    <row r="97" spans="1:13" s="101" customFormat="1" ht="9">
      <c r="A97" s="102" t="s">
        <v>97</v>
      </c>
      <c r="B97" s="101">
        <v>203.328</v>
      </c>
      <c r="C97" s="101">
        <v>644.548</v>
      </c>
      <c r="D97" s="101">
        <v>366.915</v>
      </c>
      <c r="E97" s="101">
        <v>1214.791</v>
      </c>
      <c r="F97" s="101">
        <v>198.561</v>
      </c>
      <c r="G97" s="101">
        <v>678.608</v>
      </c>
      <c r="H97" s="101">
        <v>451.158</v>
      </c>
      <c r="I97" s="101">
        <v>1328.327</v>
      </c>
      <c r="J97" s="101">
        <v>401.888</v>
      </c>
      <c r="K97" s="101">
        <v>1323.155</v>
      </c>
      <c r="L97" s="101">
        <v>818.073</v>
      </c>
      <c r="M97" s="101">
        <v>2543.117</v>
      </c>
    </row>
    <row r="98" spans="1:13" s="101" customFormat="1" ht="9">
      <c r="A98" s="99" t="s">
        <v>98</v>
      </c>
      <c r="B98" s="100">
        <v>28.203</v>
      </c>
      <c r="C98" s="100">
        <v>91.919</v>
      </c>
      <c r="D98" s="100">
        <v>63.199</v>
      </c>
      <c r="E98" s="100">
        <v>183.32</v>
      </c>
      <c r="F98" s="100">
        <v>27.429</v>
      </c>
      <c r="G98" s="100">
        <v>89.121</v>
      </c>
      <c r="H98" s="100">
        <v>78.019</v>
      </c>
      <c r="I98" s="100">
        <v>194.569</v>
      </c>
      <c r="J98" s="100">
        <v>55.632</v>
      </c>
      <c r="K98" s="100">
        <v>181.039</v>
      </c>
      <c r="L98" s="100">
        <v>141.217</v>
      </c>
      <c r="M98" s="100">
        <v>377.889</v>
      </c>
    </row>
    <row r="99" spans="1:13" s="101" customFormat="1" ht="9">
      <c r="A99" s="102" t="s">
        <v>99</v>
      </c>
      <c r="B99" s="101">
        <v>67.172</v>
      </c>
      <c r="C99" s="101">
        <v>237.017</v>
      </c>
      <c r="D99" s="101">
        <v>151.397</v>
      </c>
      <c r="E99" s="101">
        <v>455.586</v>
      </c>
      <c r="F99" s="101">
        <v>63.02</v>
      </c>
      <c r="G99" s="101">
        <v>240.32</v>
      </c>
      <c r="H99" s="101">
        <v>187.791</v>
      </c>
      <c r="I99" s="101">
        <v>491.131</v>
      </c>
      <c r="J99" s="101">
        <v>130.192</v>
      </c>
      <c r="K99" s="101">
        <v>477.337</v>
      </c>
      <c r="L99" s="101">
        <v>339.189</v>
      </c>
      <c r="M99" s="101">
        <v>946.717</v>
      </c>
    </row>
    <row r="100" spans="1:13" s="101" customFormat="1" ht="9">
      <c r="A100" s="102" t="s">
        <v>100</v>
      </c>
      <c r="B100" s="101">
        <v>242.942</v>
      </c>
      <c r="C100" s="101">
        <v>854.254</v>
      </c>
      <c r="D100" s="101">
        <v>574.461</v>
      </c>
      <c r="E100" s="101">
        <v>1671.658</v>
      </c>
      <c r="F100" s="101">
        <v>230.29</v>
      </c>
      <c r="G100" s="101">
        <v>880.271</v>
      </c>
      <c r="H100" s="101">
        <v>698.073</v>
      </c>
      <c r="I100" s="101">
        <v>1808.634</v>
      </c>
      <c r="J100" s="101">
        <v>473.232</v>
      </c>
      <c r="K100" s="101">
        <v>1734.525</v>
      </c>
      <c r="L100" s="101">
        <v>1272.534</v>
      </c>
      <c r="M100" s="101">
        <v>3480.291</v>
      </c>
    </row>
    <row r="101" spans="1:13" s="101" customFormat="1" ht="9">
      <c r="A101" s="102" t="s">
        <v>101</v>
      </c>
      <c r="B101" s="101">
        <v>41.614</v>
      </c>
      <c r="C101" s="101">
        <v>128.814</v>
      </c>
      <c r="D101" s="101">
        <v>89.93</v>
      </c>
      <c r="E101" s="101">
        <v>260.358</v>
      </c>
      <c r="F101" s="101">
        <v>38.275</v>
      </c>
      <c r="G101" s="101">
        <v>135.954</v>
      </c>
      <c r="H101" s="101">
        <v>103.753</v>
      </c>
      <c r="I101" s="101">
        <v>277.982</v>
      </c>
      <c r="J101" s="101">
        <v>79.889</v>
      </c>
      <c r="K101" s="101">
        <v>264.768</v>
      </c>
      <c r="L101" s="101">
        <v>193.683</v>
      </c>
      <c r="M101" s="101">
        <v>538.34</v>
      </c>
    </row>
    <row r="102" spans="1:13" s="101" customFormat="1" ht="9">
      <c r="A102" s="102" t="s">
        <v>102</v>
      </c>
      <c r="B102" s="101">
        <v>72.183</v>
      </c>
      <c r="C102" s="101">
        <v>270.307</v>
      </c>
      <c r="D102" s="101">
        <v>175.726</v>
      </c>
      <c r="E102" s="101">
        <v>518.215</v>
      </c>
      <c r="F102" s="101">
        <v>66.786</v>
      </c>
      <c r="G102" s="101">
        <v>277.848</v>
      </c>
      <c r="H102" s="101">
        <v>209.135</v>
      </c>
      <c r="I102" s="101">
        <v>553.77</v>
      </c>
      <c r="J102" s="101">
        <v>138.969</v>
      </c>
      <c r="K102" s="101">
        <v>548.155</v>
      </c>
      <c r="L102" s="101">
        <v>384.86</v>
      </c>
      <c r="M102" s="101">
        <v>1071.985</v>
      </c>
    </row>
    <row r="103" spans="1:13" s="101" customFormat="1" ht="9">
      <c r="A103" s="102" t="s">
        <v>103</v>
      </c>
      <c r="B103" s="101">
        <v>32.383</v>
      </c>
      <c r="C103" s="101">
        <v>122.702</v>
      </c>
      <c r="D103" s="101">
        <v>81.485</v>
      </c>
      <c r="E103" s="101">
        <v>236.57</v>
      </c>
      <c r="F103" s="101">
        <v>33.849</v>
      </c>
      <c r="G103" s="101">
        <v>122.453</v>
      </c>
      <c r="H103" s="101">
        <v>100.95</v>
      </c>
      <c r="I103" s="101">
        <v>257.252</v>
      </c>
      <c r="J103" s="101">
        <v>66.232</v>
      </c>
      <c r="K103" s="101">
        <v>245.154</v>
      </c>
      <c r="L103" s="101">
        <v>182.435</v>
      </c>
      <c r="M103" s="101">
        <v>493.822</v>
      </c>
    </row>
    <row r="104" spans="1:13" s="101" customFormat="1" ht="9">
      <c r="A104" s="99" t="s">
        <v>104</v>
      </c>
      <c r="B104" s="100">
        <v>23.409</v>
      </c>
      <c r="C104" s="100">
        <v>81.609</v>
      </c>
      <c r="D104" s="100">
        <v>59.206</v>
      </c>
      <c r="E104" s="100">
        <v>164.224</v>
      </c>
      <c r="F104" s="100">
        <v>22.039</v>
      </c>
      <c r="G104" s="100">
        <v>87.848</v>
      </c>
      <c r="H104" s="100">
        <v>71.85</v>
      </c>
      <c r="I104" s="100">
        <v>181.737</v>
      </c>
      <c r="J104" s="100">
        <v>45.448</v>
      </c>
      <c r="K104" s="100">
        <v>169.457</v>
      </c>
      <c r="L104" s="100">
        <v>131.056</v>
      </c>
      <c r="M104" s="100">
        <v>345.961</v>
      </c>
    </row>
    <row r="105" spans="1:13" s="101" customFormat="1" ht="9">
      <c r="A105" s="102" t="s">
        <v>105</v>
      </c>
      <c r="B105" s="101">
        <v>48.272</v>
      </c>
      <c r="C105" s="101">
        <v>164.622</v>
      </c>
      <c r="D105" s="101">
        <v>118.699</v>
      </c>
      <c r="E105" s="101">
        <v>331.592</v>
      </c>
      <c r="F105" s="101">
        <v>44.99</v>
      </c>
      <c r="G105" s="101">
        <v>169.463</v>
      </c>
      <c r="H105" s="101">
        <v>156.242</v>
      </c>
      <c r="I105" s="101">
        <v>370.695</v>
      </c>
      <c r="J105" s="101">
        <v>93.262</v>
      </c>
      <c r="K105" s="101">
        <v>334.085</v>
      </c>
      <c r="L105" s="101">
        <v>274.94</v>
      </c>
      <c r="M105" s="101">
        <v>702.287</v>
      </c>
    </row>
    <row r="106" spans="1:13" s="101" customFormat="1" ht="9">
      <c r="A106" s="102" t="s">
        <v>191</v>
      </c>
      <c r="B106" s="101">
        <v>25.081</v>
      </c>
      <c r="C106" s="101">
        <v>86.201</v>
      </c>
      <c r="D106" s="101">
        <v>49.416</v>
      </c>
      <c r="E106" s="101">
        <v>160.699</v>
      </c>
      <c r="F106" s="101">
        <v>24.351</v>
      </c>
      <c r="G106" s="101">
        <v>86.705</v>
      </c>
      <c r="H106" s="101">
        <v>56.143</v>
      </c>
      <c r="I106" s="101">
        <v>167.199</v>
      </c>
      <c r="J106" s="101">
        <v>49.432</v>
      </c>
      <c r="K106" s="101">
        <v>172.906</v>
      </c>
      <c r="L106" s="101">
        <v>105.559</v>
      </c>
      <c r="M106" s="101">
        <v>327.898</v>
      </c>
    </row>
    <row r="107" spans="1:13" s="101" customFormat="1" ht="9">
      <c r="A107" s="99" t="s">
        <v>106</v>
      </c>
      <c r="B107" s="100">
        <v>33.911</v>
      </c>
      <c r="C107" s="100">
        <v>123.946</v>
      </c>
      <c r="D107" s="100">
        <v>88.037</v>
      </c>
      <c r="E107" s="100">
        <v>245.893</v>
      </c>
      <c r="F107" s="100">
        <v>32.165</v>
      </c>
      <c r="G107" s="100">
        <v>124.093</v>
      </c>
      <c r="H107" s="100">
        <v>104.59</v>
      </c>
      <c r="I107" s="100">
        <v>260.847</v>
      </c>
      <c r="J107" s="100">
        <v>66.075</v>
      </c>
      <c r="K107" s="100">
        <v>248.038</v>
      </c>
      <c r="L107" s="100">
        <v>192.627</v>
      </c>
      <c r="M107" s="100">
        <v>506.74</v>
      </c>
    </row>
    <row r="108" spans="1:13" s="101" customFormat="1" ht="9">
      <c r="A108" s="102" t="s">
        <v>107</v>
      </c>
      <c r="B108" s="101">
        <v>21.911</v>
      </c>
      <c r="C108" s="101">
        <v>82.121</v>
      </c>
      <c r="D108" s="101">
        <v>56.701</v>
      </c>
      <c r="E108" s="101">
        <v>160.733</v>
      </c>
      <c r="F108" s="101">
        <v>20.392</v>
      </c>
      <c r="G108" s="101">
        <v>81.309</v>
      </c>
      <c r="H108" s="101">
        <v>69.246</v>
      </c>
      <c r="I108" s="101">
        <v>170.946</v>
      </c>
      <c r="J108" s="101">
        <v>42.303</v>
      </c>
      <c r="K108" s="101">
        <v>163.429</v>
      </c>
      <c r="L108" s="101">
        <v>125.947</v>
      </c>
      <c r="M108" s="101">
        <v>331.679</v>
      </c>
    </row>
    <row r="109" spans="1:13" s="101" customFormat="1" ht="9">
      <c r="A109" s="102" t="s">
        <v>108</v>
      </c>
      <c r="B109" s="101">
        <v>11.999</v>
      </c>
      <c r="C109" s="101">
        <v>41.825</v>
      </c>
      <c r="D109" s="101">
        <v>31.336</v>
      </c>
      <c r="E109" s="101">
        <v>85.16</v>
      </c>
      <c r="F109" s="101">
        <v>11.773</v>
      </c>
      <c r="G109" s="101">
        <v>42.784</v>
      </c>
      <c r="H109" s="101">
        <v>35.344</v>
      </c>
      <c r="I109" s="101">
        <v>89.901</v>
      </c>
      <c r="J109" s="101">
        <v>23.772</v>
      </c>
      <c r="K109" s="101">
        <v>84.609</v>
      </c>
      <c r="L109" s="101">
        <v>66.68</v>
      </c>
      <c r="M109" s="101">
        <v>175.061</v>
      </c>
    </row>
    <row r="110" spans="1:13" s="101" customFormat="1" ht="9">
      <c r="A110" s="102" t="s">
        <v>109</v>
      </c>
      <c r="B110" s="101">
        <v>122.345</v>
      </c>
      <c r="C110" s="101">
        <v>420.533</v>
      </c>
      <c r="D110" s="101">
        <v>289.954</v>
      </c>
      <c r="E110" s="101">
        <v>832.832</v>
      </c>
      <c r="F110" s="101">
        <v>117.355</v>
      </c>
      <c r="G110" s="101">
        <v>432.544</v>
      </c>
      <c r="H110" s="101">
        <v>339.305</v>
      </c>
      <c r="I110" s="101">
        <v>889.204</v>
      </c>
      <c r="J110" s="101">
        <v>239.7</v>
      </c>
      <c r="K110" s="101">
        <v>853.077</v>
      </c>
      <c r="L110" s="101">
        <v>629.259</v>
      </c>
      <c r="M110" s="101">
        <v>1722.036</v>
      </c>
    </row>
    <row r="111" spans="1:13" s="101" customFormat="1" ht="9">
      <c r="A111" s="102" t="s">
        <v>110</v>
      </c>
      <c r="B111" s="101">
        <v>40.881</v>
      </c>
      <c r="C111" s="101">
        <v>158.496</v>
      </c>
      <c r="D111" s="101">
        <v>109.195</v>
      </c>
      <c r="E111" s="101">
        <v>308.572</v>
      </c>
      <c r="F111" s="101">
        <v>42.425</v>
      </c>
      <c r="G111" s="101">
        <v>160.701</v>
      </c>
      <c r="H111" s="101">
        <v>124.503</v>
      </c>
      <c r="I111" s="101">
        <v>327.629</v>
      </c>
      <c r="J111" s="101">
        <v>83.306</v>
      </c>
      <c r="K111" s="101">
        <v>319.197</v>
      </c>
      <c r="L111" s="101">
        <v>233.698</v>
      </c>
      <c r="M111" s="101">
        <v>636.202</v>
      </c>
    </row>
    <row r="112" spans="1:13" s="101" customFormat="1" ht="9">
      <c r="A112" s="102" t="s">
        <v>111</v>
      </c>
      <c r="B112" s="101">
        <v>20.201</v>
      </c>
      <c r="C112" s="101">
        <v>78.442</v>
      </c>
      <c r="D112" s="101">
        <v>53.806</v>
      </c>
      <c r="E112" s="101">
        <v>152.449</v>
      </c>
      <c r="F112" s="101">
        <v>19.313</v>
      </c>
      <c r="G112" s="101">
        <v>82.172</v>
      </c>
      <c r="H112" s="101">
        <v>62.936</v>
      </c>
      <c r="I112" s="101">
        <v>164.421</v>
      </c>
      <c r="J112" s="101">
        <v>39.514</v>
      </c>
      <c r="K112" s="101">
        <v>160.614</v>
      </c>
      <c r="L112" s="101">
        <v>116.742</v>
      </c>
      <c r="M112" s="101">
        <v>316.87</v>
      </c>
    </row>
    <row r="113" spans="1:13" s="101" customFormat="1" ht="9">
      <c r="A113" s="99" t="s">
        <v>112</v>
      </c>
      <c r="B113" s="100">
        <v>38.776</v>
      </c>
      <c r="C113" s="100">
        <v>114.35</v>
      </c>
      <c r="D113" s="100">
        <v>78.879</v>
      </c>
      <c r="E113" s="100">
        <v>232.004</v>
      </c>
      <c r="F113" s="100">
        <v>34.859</v>
      </c>
      <c r="G113" s="100">
        <v>118.482</v>
      </c>
      <c r="H113" s="100">
        <v>96.216</v>
      </c>
      <c r="I113" s="100">
        <v>249.557</v>
      </c>
      <c r="J113" s="100">
        <v>73.635</v>
      </c>
      <c r="K113" s="100">
        <v>232.832</v>
      </c>
      <c r="L113" s="100">
        <v>175.094</v>
      </c>
      <c r="M113" s="100">
        <v>481.562</v>
      </c>
    </row>
    <row r="114" spans="1:13" s="101" customFormat="1" ht="9">
      <c r="A114" s="102" t="s">
        <v>113</v>
      </c>
      <c r="B114" s="101">
        <v>11.598</v>
      </c>
      <c r="C114" s="101">
        <v>35.668</v>
      </c>
      <c r="D114" s="101">
        <v>23.741</v>
      </c>
      <c r="E114" s="101">
        <v>71.008</v>
      </c>
      <c r="F114" s="101">
        <v>10.797</v>
      </c>
      <c r="G114" s="101">
        <v>36.722</v>
      </c>
      <c r="H114" s="101">
        <v>27.888</v>
      </c>
      <c r="I114" s="101">
        <v>75.407</v>
      </c>
      <c r="J114" s="101">
        <v>22.396</v>
      </c>
      <c r="K114" s="101">
        <v>72.389</v>
      </c>
      <c r="L114" s="101">
        <v>51.63</v>
      </c>
      <c r="M114" s="101">
        <v>146.415</v>
      </c>
    </row>
    <row r="115" spans="1:13" s="101" customFormat="1" ht="9">
      <c r="A115" s="102" t="s">
        <v>114</v>
      </c>
      <c r="B115" s="101">
        <v>10.889</v>
      </c>
      <c r="C115" s="101">
        <v>33.577</v>
      </c>
      <c r="D115" s="101">
        <v>24.333</v>
      </c>
      <c r="E115" s="101">
        <v>68.799</v>
      </c>
      <c r="F115" s="101">
        <v>9.96</v>
      </c>
      <c r="G115" s="101">
        <v>34.467</v>
      </c>
      <c r="H115" s="101">
        <v>27.762</v>
      </c>
      <c r="I115" s="101">
        <v>72.189</v>
      </c>
      <c r="J115" s="101">
        <v>20.849</v>
      </c>
      <c r="K115" s="101">
        <v>68.044</v>
      </c>
      <c r="L115" s="101">
        <v>52.095</v>
      </c>
      <c r="M115" s="101">
        <v>140.989</v>
      </c>
    </row>
    <row r="116" spans="1:13" s="101" customFormat="1" ht="9">
      <c r="A116" s="102" t="s">
        <v>115</v>
      </c>
      <c r="B116" s="101">
        <v>311.839</v>
      </c>
      <c r="C116" s="101">
        <v>1035.386</v>
      </c>
      <c r="D116" s="101">
        <v>696.638</v>
      </c>
      <c r="E116" s="101">
        <v>2043.863</v>
      </c>
      <c r="F116" s="101">
        <v>299.197</v>
      </c>
      <c r="G116" s="101">
        <v>1076.143</v>
      </c>
      <c r="H116" s="101">
        <v>853.254</v>
      </c>
      <c r="I116" s="101">
        <v>2228.595</v>
      </c>
      <c r="J116" s="101">
        <v>611.037</v>
      </c>
      <c r="K116" s="101">
        <v>2111.53</v>
      </c>
      <c r="L116" s="101">
        <v>1549.892</v>
      </c>
      <c r="M116" s="101">
        <v>4272.458</v>
      </c>
    </row>
    <row r="117" spans="1:13" s="101" customFormat="1" ht="9">
      <c r="A117" s="102" t="s">
        <v>116</v>
      </c>
      <c r="B117" s="101">
        <v>27.352</v>
      </c>
      <c r="C117" s="101">
        <v>86.007</v>
      </c>
      <c r="D117" s="101">
        <v>65.167</v>
      </c>
      <c r="E117" s="101">
        <v>178.526</v>
      </c>
      <c r="F117" s="101">
        <v>25.219</v>
      </c>
      <c r="G117" s="101">
        <v>88.748</v>
      </c>
      <c r="H117" s="101">
        <v>79.293</v>
      </c>
      <c r="I117" s="101">
        <v>193.261</v>
      </c>
      <c r="J117" s="101">
        <v>52.571</v>
      </c>
      <c r="K117" s="101">
        <v>174.756</v>
      </c>
      <c r="L117" s="101">
        <v>144.46</v>
      </c>
      <c r="M117" s="101">
        <v>371.787</v>
      </c>
    </row>
    <row r="118" spans="1:13" s="101" customFormat="1" ht="9">
      <c r="A118" s="102" t="s">
        <v>117</v>
      </c>
      <c r="B118" s="101">
        <v>74.7</v>
      </c>
      <c r="C118" s="101">
        <v>258.455</v>
      </c>
      <c r="D118" s="101">
        <v>166.701</v>
      </c>
      <c r="E118" s="101">
        <v>499.857</v>
      </c>
      <c r="F118" s="101">
        <v>76.924</v>
      </c>
      <c r="G118" s="101">
        <v>269.091</v>
      </c>
      <c r="H118" s="101">
        <v>204.37</v>
      </c>
      <c r="I118" s="101">
        <v>550.384</v>
      </c>
      <c r="J118" s="101">
        <v>151.624</v>
      </c>
      <c r="K118" s="101">
        <v>527.546</v>
      </c>
      <c r="L118" s="101">
        <v>371.071</v>
      </c>
      <c r="M118" s="101">
        <v>1050.241</v>
      </c>
    </row>
    <row r="119" spans="1:13" s="101" customFormat="1" ht="9">
      <c r="A119" s="102" t="s">
        <v>118</v>
      </c>
      <c r="B119" s="101">
        <v>38.795</v>
      </c>
      <c r="C119" s="101">
        <v>133.52</v>
      </c>
      <c r="D119" s="101">
        <v>96.187</v>
      </c>
      <c r="E119" s="101">
        <v>268.502</v>
      </c>
      <c r="F119" s="101">
        <v>33.952</v>
      </c>
      <c r="G119" s="101">
        <v>141.362</v>
      </c>
      <c r="H119" s="101">
        <v>120.696</v>
      </c>
      <c r="I119" s="101">
        <v>296.01</v>
      </c>
      <c r="J119" s="101">
        <v>72.747</v>
      </c>
      <c r="K119" s="101">
        <v>274.882</v>
      </c>
      <c r="L119" s="101">
        <v>216.882</v>
      </c>
      <c r="M119" s="101">
        <v>564.511</v>
      </c>
    </row>
    <row r="120" spans="1:13" s="101" customFormat="1" ht="9">
      <c r="A120" s="102" t="s">
        <v>119</v>
      </c>
      <c r="B120" s="101">
        <v>29.167</v>
      </c>
      <c r="C120" s="101">
        <v>90.866</v>
      </c>
      <c r="D120" s="101">
        <v>64.017</v>
      </c>
      <c r="E120" s="101">
        <v>184.051</v>
      </c>
      <c r="F120" s="101">
        <v>26.68</v>
      </c>
      <c r="G120" s="101">
        <v>93.667</v>
      </c>
      <c r="H120" s="101">
        <v>79.611</v>
      </c>
      <c r="I120" s="101">
        <v>199.959</v>
      </c>
      <c r="J120" s="101">
        <v>55.848</v>
      </c>
      <c r="K120" s="101">
        <v>184.533</v>
      </c>
      <c r="L120" s="101">
        <v>143.628</v>
      </c>
      <c r="M120" s="101">
        <v>384.01</v>
      </c>
    </row>
    <row r="121" spans="1:13" s="101" customFormat="1" ht="9">
      <c r="A121" s="102" t="s">
        <v>120</v>
      </c>
      <c r="B121" s="101">
        <v>17.994</v>
      </c>
      <c r="C121" s="101">
        <v>54.236</v>
      </c>
      <c r="D121" s="101">
        <v>35.769</v>
      </c>
      <c r="E121" s="101">
        <v>107.999</v>
      </c>
      <c r="F121" s="101">
        <v>17.205</v>
      </c>
      <c r="G121" s="101">
        <v>57.887</v>
      </c>
      <c r="H121" s="101">
        <v>43.953</v>
      </c>
      <c r="I121" s="101">
        <v>119.046</v>
      </c>
      <c r="J121" s="101">
        <v>35.199</v>
      </c>
      <c r="K121" s="101">
        <v>112.123</v>
      </c>
      <c r="L121" s="101">
        <v>79.722</v>
      </c>
      <c r="M121" s="101">
        <v>227.045</v>
      </c>
    </row>
    <row r="122" spans="1:13" s="101" customFormat="1" ht="9">
      <c r="A122" s="102" t="s">
        <v>121</v>
      </c>
      <c r="B122" s="101">
        <v>11.367</v>
      </c>
      <c r="C122" s="101">
        <v>34.415</v>
      </c>
      <c r="D122" s="101">
        <v>23.807</v>
      </c>
      <c r="E122" s="101">
        <v>69.589</v>
      </c>
      <c r="F122" s="101">
        <v>8.929</v>
      </c>
      <c r="G122" s="101">
        <v>37.224</v>
      </c>
      <c r="H122" s="101">
        <v>30.47</v>
      </c>
      <c r="I122" s="101">
        <v>76.624</v>
      </c>
      <c r="J122" s="101">
        <v>20.297</v>
      </c>
      <c r="K122" s="101">
        <v>71.639</v>
      </c>
      <c r="L122" s="101">
        <v>54.277</v>
      </c>
      <c r="M122" s="101">
        <v>146.213</v>
      </c>
    </row>
    <row r="123" spans="1:13" s="101" customFormat="1" ht="9">
      <c r="A123" s="99" t="s">
        <v>122</v>
      </c>
      <c r="B123" s="100">
        <v>67.361</v>
      </c>
      <c r="C123" s="100">
        <v>224.617</v>
      </c>
      <c r="D123" s="100">
        <v>143.943</v>
      </c>
      <c r="E123" s="100">
        <v>435.921</v>
      </c>
      <c r="F123" s="100">
        <v>67.166</v>
      </c>
      <c r="G123" s="100">
        <v>233.3</v>
      </c>
      <c r="H123" s="100">
        <v>177.71</v>
      </c>
      <c r="I123" s="100">
        <v>478.176</v>
      </c>
      <c r="J123" s="100">
        <v>134.527</v>
      </c>
      <c r="K123" s="100">
        <v>457.917</v>
      </c>
      <c r="L123" s="100">
        <v>321.653</v>
      </c>
      <c r="M123" s="100">
        <v>914.097</v>
      </c>
    </row>
    <row r="124" spans="1:13" s="101" customFormat="1" ht="9">
      <c r="A124" s="102" t="s">
        <v>123</v>
      </c>
      <c r="B124" s="101">
        <v>19.739</v>
      </c>
      <c r="C124" s="101">
        <v>69.006</v>
      </c>
      <c r="D124" s="101">
        <v>43.398</v>
      </c>
      <c r="E124" s="101">
        <v>132.143</v>
      </c>
      <c r="F124" s="101">
        <v>20.088</v>
      </c>
      <c r="G124" s="101">
        <v>67.327</v>
      </c>
      <c r="H124" s="101">
        <v>50.847</v>
      </c>
      <c r="I124" s="101">
        <v>138.262</v>
      </c>
      <c r="J124" s="101">
        <v>39.827</v>
      </c>
      <c r="K124" s="101">
        <v>136.333</v>
      </c>
      <c r="L124" s="101">
        <v>94.245</v>
      </c>
      <c r="M124" s="101">
        <v>270.406</v>
      </c>
    </row>
    <row r="125" spans="1:13" s="101" customFormat="1" ht="9">
      <c r="A125" s="102" t="s">
        <v>124</v>
      </c>
      <c r="B125" s="101">
        <v>25.363</v>
      </c>
      <c r="C125" s="101">
        <v>84.263</v>
      </c>
      <c r="D125" s="101">
        <v>57.649</v>
      </c>
      <c r="E125" s="101">
        <v>167.276</v>
      </c>
      <c r="F125" s="101">
        <v>23.033</v>
      </c>
      <c r="G125" s="101">
        <v>87.537</v>
      </c>
      <c r="H125" s="101">
        <v>66.303</v>
      </c>
      <c r="I125" s="101">
        <v>176.873</v>
      </c>
      <c r="J125" s="101">
        <v>48.396</v>
      </c>
      <c r="K125" s="101">
        <v>171.801</v>
      </c>
      <c r="L125" s="101">
        <v>123.952</v>
      </c>
      <c r="M125" s="101">
        <v>344.149</v>
      </c>
    </row>
    <row r="126" spans="1:13" s="101" customFormat="1" ht="9">
      <c r="A126" s="102" t="s">
        <v>125</v>
      </c>
      <c r="B126" s="101">
        <v>84.762</v>
      </c>
      <c r="C126" s="101">
        <v>374.007</v>
      </c>
      <c r="D126" s="101">
        <v>253.391</v>
      </c>
      <c r="E126" s="101">
        <v>712.159</v>
      </c>
      <c r="F126" s="101">
        <v>79.817</v>
      </c>
      <c r="G126" s="101">
        <v>371.427</v>
      </c>
      <c r="H126" s="101">
        <v>300.475</v>
      </c>
      <c r="I126" s="101">
        <v>751.719</v>
      </c>
      <c r="J126" s="101">
        <v>164.579</v>
      </c>
      <c r="K126" s="101">
        <v>745.434</v>
      </c>
      <c r="L126" s="101">
        <v>553.865</v>
      </c>
      <c r="M126" s="101">
        <v>1463.879</v>
      </c>
    </row>
    <row r="127" spans="1:13" s="101" customFormat="1" ht="9">
      <c r="A127" s="102" t="s">
        <v>126</v>
      </c>
      <c r="B127" s="101">
        <v>17.421</v>
      </c>
      <c r="C127" s="101">
        <v>75.484</v>
      </c>
      <c r="D127" s="101">
        <v>49.365</v>
      </c>
      <c r="E127" s="101">
        <v>142.27</v>
      </c>
      <c r="F127" s="101">
        <v>16.38</v>
      </c>
      <c r="G127" s="101">
        <v>74.637</v>
      </c>
      <c r="H127" s="101">
        <v>60.474</v>
      </c>
      <c r="I127" s="101">
        <v>151.492</v>
      </c>
      <c r="J127" s="101">
        <v>33.801</v>
      </c>
      <c r="K127" s="101">
        <v>150.121</v>
      </c>
      <c r="L127" s="101">
        <v>109.84</v>
      </c>
      <c r="M127" s="101">
        <v>293.762</v>
      </c>
    </row>
    <row r="128" spans="1:13" s="101" customFormat="1" ht="9">
      <c r="A128" s="102" t="s">
        <v>127</v>
      </c>
      <c r="B128" s="101">
        <v>9.59</v>
      </c>
      <c r="C128" s="101">
        <v>32.702</v>
      </c>
      <c r="D128" s="101">
        <v>25.153</v>
      </c>
      <c r="E128" s="101">
        <v>67.445</v>
      </c>
      <c r="F128" s="101">
        <v>8.199</v>
      </c>
      <c r="G128" s="101">
        <v>32.629</v>
      </c>
      <c r="H128" s="101">
        <v>30.352</v>
      </c>
      <c r="I128" s="101">
        <v>71.179</v>
      </c>
      <c r="J128" s="101">
        <v>17.789</v>
      </c>
      <c r="K128" s="101">
        <v>65.331</v>
      </c>
      <c r="L128" s="101">
        <v>55.505</v>
      </c>
      <c r="M128" s="101">
        <v>138.625</v>
      </c>
    </row>
    <row r="129" spans="1:13" s="101" customFormat="1" ht="9">
      <c r="A129" s="102" t="s">
        <v>128</v>
      </c>
      <c r="B129" s="101">
        <v>27.963</v>
      </c>
      <c r="C129" s="101">
        <v>130.568</v>
      </c>
      <c r="D129" s="101">
        <v>79.724</v>
      </c>
      <c r="E129" s="101">
        <v>238.255</v>
      </c>
      <c r="F129" s="101">
        <v>25.986</v>
      </c>
      <c r="G129" s="101">
        <v>131.564</v>
      </c>
      <c r="H129" s="101">
        <v>96.859</v>
      </c>
      <c r="I129" s="101">
        <v>254.409</v>
      </c>
      <c r="J129" s="101">
        <v>53.949</v>
      </c>
      <c r="K129" s="101">
        <v>262.132</v>
      </c>
      <c r="L129" s="101">
        <v>176.583</v>
      </c>
      <c r="M129" s="101">
        <v>492.664</v>
      </c>
    </row>
    <row r="130" spans="1:13" s="101" customFormat="1" ht="9">
      <c r="A130" s="102" t="s">
        <v>129</v>
      </c>
      <c r="B130" s="101">
        <v>9.711</v>
      </c>
      <c r="C130" s="101">
        <v>33.614</v>
      </c>
      <c r="D130" s="101">
        <v>27.95</v>
      </c>
      <c r="E130" s="101">
        <v>71.275</v>
      </c>
      <c r="F130" s="101">
        <v>7.625</v>
      </c>
      <c r="G130" s="101">
        <v>34.126</v>
      </c>
      <c r="H130" s="101">
        <v>32.784</v>
      </c>
      <c r="I130" s="101">
        <v>74.535</v>
      </c>
      <c r="J130" s="101">
        <v>17.335</v>
      </c>
      <c r="K130" s="101">
        <v>67.74</v>
      </c>
      <c r="L130" s="101">
        <v>60.735</v>
      </c>
      <c r="M130" s="101">
        <v>145.81</v>
      </c>
    </row>
    <row r="131" spans="1:13" s="101" customFormat="1" ht="9">
      <c r="A131" s="102" t="s">
        <v>149</v>
      </c>
      <c r="B131" s="101">
        <v>7.144</v>
      </c>
      <c r="C131" s="101">
        <v>38.477</v>
      </c>
      <c r="D131" s="101">
        <v>22.438</v>
      </c>
      <c r="E131" s="101">
        <v>68.059</v>
      </c>
      <c r="F131" s="101">
        <v>7.389</v>
      </c>
      <c r="G131" s="101">
        <v>36.544</v>
      </c>
      <c r="H131" s="101">
        <v>25.444</v>
      </c>
      <c r="I131" s="101">
        <v>69.378</v>
      </c>
      <c r="J131" s="101">
        <v>14.534</v>
      </c>
      <c r="K131" s="101">
        <v>75.021</v>
      </c>
      <c r="L131" s="101">
        <v>47.882</v>
      </c>
      <c r="M131" s="101">
        <v>137.437</v>
      </c>
    </row>
    <row r="132" spans="1:13" s="100" customFormat="1" ht="9">
      <c r="A132" s="100" t="s">
        <v>150</v>
      </c>
      <c r="B132" s="100">
        <v>3.344</v>
      </c>
      <c r="C132" s="100">
        <v>12.266</v>
      </c>
      <c r="D132" s="100">
        <v>9.08</v>
      </c>
      <c r="E132" s="100">
        <v>24.69</v>
      </c>
      <c r="F132" s="100">
        <v>2.613</v>
      </c>
      <c r="G132" s="100">
        <v>12.493</v>
      </c>
      <c r="H132" s="100">
        <v>10.654</v>
      </c>
      <c r="I132" s="100">
        <v>25.759</v>
      </c>
      <c r="J132" s="100">
        <v>5.956</v>
      </c>
      <c r="K132" s="100">
        <v>24.759</v>
      </c>
      <c r="L132" s="100">
        <v>19.733</v>
      </c>
      <c r="M132" s="100">
        <v>50.449</v>
      </c>
    </row>
    <row r="133" spans="1:13" s="101" customFormat="1" ht="4.5" customHeight="1">
      <c r="A133" s="105" t="s">
        <v>151</v>
      </c>
      <c r="B133" s="105">
        <v>4.152</v>
      </c>
      <c r="C133" s="105">
        <v>23.596</v>
      </c>
      <c r="D133" s="105">
        <v>16.479</v>
      </c>
      <c r="E133" s="105">
        <v>44.227</v>
      </c>
      <c r="F133" s="105">
        <v>5.489</v>
      </c>
      <c r="G133" s="105">
        <v>21.937</v>
      </c>
      <c r="H133" s="105">
        <v>18.138</v>
      </c>
      <c r="I133" s="105">
        <v>45.564</v>
      </c>
      <c r="J133" s="105">
        <v>9.641</v>
      </c>
      <c r="K133" s="105">
        <v>45.533</v>
      </c>
      <c r="L133" s="105">
        <v>34.617</v>
      </c>
      <c r="M133" s="105">
        <v>89.791</v>
      </c>
    </row>
    <row r="134" spans="1:13" ht="9">
      <c r="A134" s="96" t="s">
        <v>152</v>
      </c>
      <c r="B134" s="96">
        <v>5.437</v>
      </c>
      <c r="C134" s="96">
        <v>27.3</v>
      </c>
      <c r="D134" s="96">
        <v>23.201</v>
      </c>
      <c r="E134" s="106">
        <v>55.937</v>
      </c>
      <c r="F134" s="96">
        <v>6.137</v>
      </c>
      <c r="G134" s="96">
        <v>27.498</v>
      </c>
      <c r="H134" s="96">
        <v>25.77</v>
      </c>
      <c r="I134" s="96">
        <v>59.404</v>
      </c>
      <c r="J134" s="106">
        <v>11.573</v>
      </c>
      <c r="K134" s="96">
        <v>54.797</v>
      </c>
      <c r="L134" s="106">
        <v>48.97</v>
      </c>
      <c r="M134" s="96">
        <v>115.341</v>
      </c>
    </row>
    <row r="135" spans="1:13" ht="9">
      <c r="A135" s="96" t="s">
        <v>130</v>
      </c>
      <c r="B135" s="96">
        <v>3096.287</v>
      </c>
      <c r="C135" s="96">
        <v>12991.922</v>
      </c>
      <c r="D135" s="96">
        <v>8931.249</v>
      </c>
      <c r="E135" s="106">
        <v>25019.458</v>
      </c>
      <c r="F135" s="96">
        <v>2944.836</v>
      </c>
      <c r="G135" s="96">
        <v>13068.784</v>
      </c>
      <c r="H135" s="96">
        <v>10961.711</v>
      </c>
      <c r="I135" s="96">
        <v>26975.331</v>
      </c>
      <c r="J135" s="106">
        <v>6041.123</v>
      </c>
      <c r="K135" s="96">
        <v>26060.706</v>
      </c>
      <c r="L135" s="106">
        <v>19892.961</v>
      </c>
      <c r="M135" s="96">
        <v>51994.79</v>
      </c>
    </row>
  </sheetData>
  <sheetProtection/>
  <mergeCells count="4">
    <mergeCell ref="A3:A4"/>
    <mergeCell ref="B3:E3"/>
    <mergeCell ref="F3:I3"/>
    <mergeCell ref="J3:M3"/>
  </mergeCells>
  <printOptions horizontalCentered="1"/>
  <pageMargins left="0.43" right="0.59" top="0.6298611111111111" bottom="2.165277777777778" header="0.5118055555555556" footer="0.5118055555555556"/>
  <pageSetup horizontalDpi="300" verticalDpi="300" orientation="portrait" paperSize="9" scale="98" r:id="rId1"/>
  <rowBreaks count="1" manualBreakCount="1">
    <brk id="7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showGridLines="0" zoomScale="90" zoomScaleNormal="90" workbookViewId="0" topLeftCell="A1">
      <pane ySplit="5" topLeftCell="BM6" activePane="bottomLeft" state="frozen"/>
      <selection pane="topLeft" activeCell="A1" sqref="A1"/>
      <selection pane="bottomLeft" activeCell="I52" sqref="I52"/>
    </sheetView>
  </sheetViews>
  <sheetFormatPr defaultColWidth="9.140625" defaultRowHeight="12.75"/>
  <cols>
    <col min="1" max="1" width="15.57421875" style="96" customWidth="1"/>
    <col min="2" max="3" width="9.421875" style="96" customWidth="1"/>
    <col min="4" max="4" width="12.00390625" style="96" customWidth="1"/>
    <col min="5" max="6" width="9.421875" style="96" customWidth="1"/>
    <col min="7" max="7" width="11.7109375" style="96" customWidth="1"/>
    <col min="8" max="9" width="9.140625" style="96" customWidth="1"/>
    <col min="10" max="12" width="9.140625" style="95" customWidth="1"/>
    <col min="13" max="16384" width="9.140625" style="96" customWidth="1"/>
  </cols>
  <sheetData>
    <row r="1" ht="15" customHeight="1">
      <c r="A1" s="107" t="s">
        <v>131</v>
      </c>
    </row>
    <row r="2" spans="1:10" ht="15" customHeight="1">
      <c r="A2" s="107" t="s">
        <v>195</v>
      </c>
      <c r="J2" s="94"/>
    </row>
    <row r="3" spans="1:7" ht="9" customHeight="1">
      <c r="A3" s="108"/>
      <c r="B3" s="97"/>
      <c r="C3" s="97"/>
      <c r="D3" s="97"/>
      <c r="E3" s="97"/>
      <c r="F3" s="97"/>
      <c r="G3" s="97"/>
    </row>
    <row r="4" spans="1:7" ht="15" customHeight="1">
      <c r="A4" s="72" t="s">
        <v>3</v>
      </c>
      <c r="B4" s="73" t="s">
        <v>132</v>
      </c>
      <c r="C4" s="73"/>
      <c r="D4" s="73"/>
      <c r="E4" s="73" t="s">
        <v>133</v>
      </c>
      <c r="F4" s="73"/>
      <c r="G4" s="73"/>
    </row>
    <row r="5" spans="1:12" s="98" customFormat="1" ht="18.75" customHeight="1">
      <c r="A5" s="72"/>
      <c r="B5" s="1" t="s">
        <v>4</v>
      </c>
      <c r="C5" s="1" t="s">
        <v>0</v>
      </c>
      <c r="D5" s="1" t="s">
        <v>1</v>
      </c>
      <c r="E5" s="1" t="s">
        <v>4</v>
      </c>
      <c r="F5" s="1" t="s">
        <v>0</v>
      </c>
      <c r="G5" s="1" t="s">
        <v>1</v>
      </c>
      <c r="J5" s="10"/>
      <c r="K5" s="6"/>
      <c r="L5" s="6"/>
    </row>
    <row r="6" spans="1:12" s="101" customFormat="1" ht="9">
      <c r="A6" s="99" t="s">
        <v>8</v>
      </c>
      <c r="B6" s="100">
        <v>1120.914</v>
      </c>
      <c r="C6" s="100">
        <v>911.615</v>
      </c>
      <c r="D6" s="100">
        <v>2032.528</v>
      </c>
      <c r="E6" s="109">
        <v>77.16826474666773</v>
      </c>
      <c r="F6" s="109">
        <v>63.52896735540591</v>
      </c>
      <c r="G6" s="109">
        <v>70.34118341328481</v>
      </c>
      <c r="I6" s="110"/>
      <c r="J6" s="111"/>
      <c r="K6" s="112"/>
      <c r="L6" s="9"/>
    </row>
    <row r="7" spans="1:12" s="101" customFormat="1" ht="9">
      <c r="A7" s="102" t="s">
        <v>9</v>
      </c>
      <c r="B7" s="101">
        <v>571.813</v>
      </c>
      <c r="C7" s="101">
        <v>478.495</v>
      </c>
      <c r="D7" s="101">
        <v>1050.308</v>
      </c>
      <c r="E7" s="113">
        <v>76.88183901872968</v>
      </c>
      <c r="F7" s="113">
        <v>63.86512763763351</v>
      </c>
      <c r="G7" s="113">
        <v>70.31656455381447</v>
      </c>
      <c r="I7" s="114"/>
      <c r="J7" s="111"/>
      <c r="K7" s="115"/>
      <c r="L7" s="9"/>
    </row>
    <row r="8" spans="1:12" s="101" customFormat="1" ht="9">
      <c r="A8" s="102" t="s">
        <v>10</v>
      </c>
      <c r="B8" s="101">
        <v>46.127</v>
      </c>
      <c r="C8" s="101">
        <v>36.749</v>
      </c>
      <c r="D8" s="101">
        <v>82.87700000000001</v>
      </c>
      <c r="E8" s="113">
        <v>78.70927980278218</v>
      </c>
      <c r="F8" s="113">
        <v>65.1882201388392</v>
      </c>
      <c r="G8" s="113">
        <v>72.00262686143306</v>
      </c>
      <c r="I8" s="114"/>
      <c r="J8" s="111"/>
      <c r="K8" s="115"/>
      <c r="L8" s="9"/>
    </row>
    <row r="9" spans="1:12" s="101" customFormat="1" ht="9">
      <c r="A9" s="102" t="s">
        <v>11</v>
      </c>
      <c r="B9" s="101">
        <v>93.443</v>
      </c>
      <c r="C9" s="101">
        <v>77.535</v>
      </c>
      <c r="D9" s="101">
        <v>170.978</v>
      </c>
      <c r="E9" s="113">
        <v>74.67160990940117</v>
      </c>
      <c r="F9" s="113">
        <v>63.7229199437384</v>
      </c>
      <c r="G9" s="113">
        <v>69.24292628981476</v>
      </c>
      <c r="I9" s="114"/>
      <c r="J9" s="111"/>
      <c r="K9" s="115"/>
      <c r="L9" s="9"/>
    </row>
    <row r="10" spans="1:12" s="101" customFormat="1" ht="9">
      <c r="A10" s="102" t="s">
        <v>12</v>
      </c>
      <c r="B10" s="101">
        <v>158.916</v>
      </c>
      <c r="C10" s="101">
        <v>119.463</v>
      </c>
      <c r="D10" s="101">
        <v>278.378</v>
      </c>
      <c r="E10" s="113">
        <v>79.95012703000202</v>
      </c>
      <c r="F10" s="113">
        <v>63.05519897304236</v>
      </c>
      <c r="G10" s="113">
        <v>71.60812049217346</v>
      </c>
      <c r="I10" s="114"/>
      <c r="J10" s="111"/>
      <c r="K10" s="115"/>
      <c r="L10" s="9"/>
    </row>
    <row r="11" spans="1:12" s="101" customFormat="1" ht="9">
      <c r="A11" s="102" t="s">
        <v>13</v>
      </c>
      <c r="B11" s="101">
        <v>54.492999999999995</v>
      </c>
      <c r="C11" s="101">
        <v>41.524</v>
      </c>
      <c r="D11" s="101">
        <v>96.017</v>
      </c>
      <c r="E11" s="113">
        <v>75.6236005533608</v>
      </c>
      <c r="F11" s="113">
        <v>59.50334563913244</v>
      </c>
      <c r="G11" s="113">
        <v>67.6088655609812</v>
      </c>
      <c r="I11" s="114"/>
      <c r="J11" s="111"/>
      <c r="K11" s="115"/>
      <c r="L11" s="9"/>
    </row>
    <row r="12" spans="1:12" s="101" customFormat="1" ht="9">
      <c r="A12" s="102" t="s">
        <v>14</v>
      </c>
      <c r="B12" s="101">
        <v>110.245</v>
      </c>
      <c r="C12" s="101">
        <v>90.411</v>
      </c>
      <c r="D12" s="101">
        <v>200.656</v>
      </c>
      <c r="E12" s="113">
        <v>77.58192417713727</v>
      </c>
      <c r="F12" s="113">
        <v>65.3510500124046</v>
      </c>
      <c r="G12" s="113">
        <v>71.48958132671346</v>
      </c>
      <c r="I12" s="114"/>
      <c r="J12" s="111"/>
      <c r="K12" s="115"/>
      <c r="L12" s="9"/>
    </row>
    <row r="13" spans="1:12" s="101" customFormat="1" ht="9">
      <c r="A13" s="102" t="s">
        <v>15</v>
      </c>
      <c r="B13" s="101">
        <v>45.303</v>
      </c>
      <c r="C13" s="101">
        <v>36.857</v>
      </c>
      <c r="D13" s="101">
        <v>82.16</v>
      </c>
      <c r="E13" s="113">
        <v>76.53636142315585</v>
      </c>
      <c r="F13" s="113">
        <v>63.47127792424032</v>
      </c>
      <c r="G13" s="113">
        <v>69.99617929525364</v>
      </c>
      <c r="I13" s="114"/>
      <c r="J13" s="111"/>
      <c r="K13" s="115"/>
      <c r="L13" s="9"/>
    </row>
    <row r="14" spans="1:12" s="101" customFormat="1" ht="9">
      <c r="A14" s="102" t="s">
        <v>188</v>
      </c>
      <c r="B14" s="101">
        <v>40.574000000000005</v>
      </c>
      <c r="C14" s="101">
        <v>30.581</v>
      </c>
      <c r="D14" s="101">
        <v>71.155</v>
      </c>
      <c r="E14" s="113">
        <v>76.80206936194674</v>
      </c>
      <c r="F14" s="113">
        <v>58.80408305301009</v>
      </c>
      <c r="G14" s="113">
        <v>67.84325801608992</v>
      </c>
      <c r="I14" s="114"/>
      <c r="J14" s="111"/>
      <c r="K14" s="115"/>
      <c r="L14" s="9"/>
    </row>
    <row r="15" spans="1:12" s="101" customFormat="1" ht="9">
      <c r="A15" s="99" t="s">
        <v>16</v>
      </c>
      <c r="B15" s="100">
        <v>32.857</v>
      </c>
      <c r="C15" s="100">
        <v>27.564</v>
      </c>
      <c r="D15" s="100">
        <v>60.42</v>
      </c>
      <c r="E15" s="109">
        <v>76.97764144839321</v>
      </c>
      <c r="F15" s="109">
        <v>66.05509040165029</v>
      </c>
      <c r="G15" s="109">
        <v>71.55052874006729</v>
      </c>
      <c r="I15" s="110"/>
      <c r="J15" s="111"/>
      <c r="K15" s="112"/>
      <c r="L15" s="9"/>
    </row>
    <row r="16" spans="1:12" s="101" customFormat="1" ht="9">
      <c r="A16" s="102" t="s">
        <v>17</v>
      </c>
      <c r="B16" s="101">
        <v>32.857</v>
      </c>
      <c r="C16" s="101">
        <v>27.564</v>
      </c>
      <c r="D16" s="101">
        <v>60.42</v>
      </c>
      <c r="E16" s="113">
        <v>76.97764144839321</v>
      </c>
      <c r="F16" s="113">
        <v>66.05509040165029</v>
      </c>
      <c r="G16" s="113">
        <v>71.55052874006729</v>
      </c>
      <c r="I16" s="114"/>
      <c r="J16" s="111"/>
      <c r="K16" s="115"/>
      <c r="L16" s="9"/>
    </row>
    <row r="17" spans="1:12" s="101" customFormat="1" ht="9">
      <c r="A17" s="99" t="s">
        <v>18</v>
      </c>
      <c r="B17" s="100">
        <v>2629.46</v>
      </c>
      <c r="C17" s="100">
        <v>1996.42</v>
      </c>
      <c r="D17" s="100">
        <v>4625.88</v>
      </c>
      <c r="E17" s="109">
        <v>78.34518999050655</v>
      </c>
      <c r="F17" s="109">
        <v>61.44733244935786</v>
      </c>
      <c r="G17" s="109">
        <v>69.97926883864017</v>
      </c>
      <c r="I17" s="116"/>
      <c r="J17" s="111"/>
      <c r="K17" s="112"/>
      <c r="L17" s="9"/>
    </row>
    <row r="18" spans="1:12" s="101" customFormat="1" ht="8.25" customHeight="1">
      <c r="A18" s="102" t="s">
        <v>19</v>
      </c>
      <c r="B18" s="101">
        <v>231.231</v>
      </c>
      <c r="C18" s="101">
        <v>186.946</v>
      </c>
      <c r="D18" s="101">
        <v>418.177</v>
      </c>
      <c r="E18" s="113">
        <v>78.88683401213531</v>
      </c>
      <c r="F18" s="113">
        <v>64.70212476307165</v>
      </c>
      <c r="G18" s="113">
        <v>71.82240626678697</v>
      </c>
      <c r="I18" s="114"/>
      <c r="J18" s="111"/>
      <c r="K18" s="115"/>
      <c r="L18" s="9"/>
    </row>
    <row r="19" spans="1:12" s="101" customFormat="1" ht="8.25" customHeight="1">
      <c r="A19" s="102" t="s">
        <v>20</v>
      </c>
      <c r="B19" s="101">
        <v>164.218</v>
      </c>
      <c r="C19" s="101">
        <v>118.669</v>
      </c>
      <c r="D19" s="101">
        <v>282.886</v>
      </c>
      <c r="E19" s="113">
        <v>81.56963458777375</v>
      </c>
      <c r="F19" s="113">
        <v>60.93638975563038</v>
      </c>
      <c r="G19" s="113">
        <v>71.3472340555791</v>
      </c>
      <c r="I19" s="114"/>
      <c r="J19" s="111"/>
      <c r="K19" s="115"/>
      <c r="L19" s="9"/>
    </row>
    <row r="20" spans="1:12" s="101" customFormat="1" ht="8.25" customHeight="1">
      <c r="A20" s="102" t="s">
        <v>21</v>
      </c>
      <c r="B20" s="101">
        <v>49.769000000000005</v>
      </c>
      <c r="C20" s="101">
        <v>34.045</v>
      </c>
      <c r="D20" s="101">
        <v>83.813</v>
      </c>
      <c r="E20" s="113">
        <v>80.58967247754887</v>
      </c>
      <c r="F20" s="113">
        <v>56.61901382270439</v>
      </c>
      <c r="G20" s="113">
        <v>68.74342401923943</v>
      </c>
      <c r="I20" s="114"/>
      <c r="J20" s="111"/>
      <c r="K20" s="115"/>
      <c r="L20" s="9"/>
    </row>
    <row r="21" spans="1:12" s="101" customFormat="1" ht="8.25" customHeight="1">
      <c r="A21" s="102" t="s">
        <v>22</v>
      </c>
      <c r="B21" s="101">
        <v>828.484</v>
      </c>
      <c r="C21" s="101">
        <v>691.754</v>
      </c>
      <c r="D21" s="101">
        <v>1520.239</v>
      </c>
      <c r="E21" s="113">
        <v>78.07071951265677</v>
      </c>
      <c r="F21" s="113">
        <v>66.1290463027554</v>
      </c>
      <c r="G21" s="113">
        <v>72.09025460726444</v>
      </c>
      <c r="I21" s="114"/>
      <c r="J21" s="111"/>
      <c r="K21" s="115"/>
      <c r="L21" s="9"/>
    </row>
    <row r="22" spans="1:12" s="101" customFormat="1" ht="8.25" customHeight="1">
      <c r="A22" s="102" t="s">
        <v>23</v>
      </c>
      <c r="B22" s="101">
        <v>291.94599999999997</v>
      </c>
      <c r="C22" s="101">
        <v>197.22400000000002</v>
      </c>
      <c r="D22" s="101">
        <v>489.17</v>
      </c>
      <c r="E22" s="113">
        <v>77.2381367326264</v>
      </c>
      <c r="F22" s="113">
        <v>54.99798445793116</v>
      </c>
      <c r="G22" s="113">
        <v>66.37491949719761</v>
      </c>
      <c r="I22" s="114"/>
      <c r="J22" s="111"/>
      <c r="K22" s="115"/>
      <c r="L22" s="9"/>
    </row>
    <row r="23" spans="1:12" s="101" customFormat="1" ht="8.25" customHeight="1">
      <c r="A23" s="102" t="s">
        <v>24</v>
      </c>
      <c r="B23" s="101">
        <v>331.122</v>
      </c>
      <c r="C23" s="101">
        <v>227.192</v>
      </c>
      <c r="D23" s="101">
        <v>558.314</v>
      </c>
      <c r="E23" s="113">
        <v>77.03902968521403</v>
      </c>
      <c r="F23" s="113">
        <v>55.765349996427226</v>
      </c>
      <c r="G23" s="113">
        <v>66.63219330155998</v>
      </c>
      <c r="I23" s="114"/>
      <c r="J23" s="111"/>
      <c r="K23" s="115"/>
      <c r="L23" s="9"/>
    </row>
    <row r="24" spans="1:12" s="101" customFormat="1" ht="8.25" customHeight="1">
      <c r="A24" s="102" t="s">
        <v>25</v>
      </c>
      <c r="B24" s="101">
        <v>143.46900000000002</v>
      </c>
      <c r="C24" s="101">
        <v>108.96</v>
      </c>
      <c r="D24" s="101">
        <v>252.429</v>
      </c>
      <c r="E24" s="113">
        <v>77.60517763457082</v>
      </c>
      <c r="F24" s="113">
        <v>61.50969387174262</v>
      </c>
      <c r="G24" s="113">
        <v>69.66223960088989</v>
      </c>
      <c r="I24" s="114"/>
      <c r="J24" s="111"/>
      <c r="K24" s="115"/>
      <c r="L24" s="9"/>
    </row>
    <row r="25" spans="1:12" s="101" customFormat="1" ht="8.25" customHeight="1">
      <c r="A25" s="102" t="s">
        <v>26</v>
      </c>
      <c r="B25" s="101">
        <v>98.211</v>
      </c>
      <c r="C25" s="101">
        <v>68.962</v>
      </c>
      <c r="D25" s="101">
        <v>167.174</v>
      </c>
      <c r="E25" s="113">
        <v>79.32396474305672</v>
      </c>
      <c r="F25" s="113">
        <v>59.031852654387876</v>
      </c>
      <c r="G25" s="113">
        <v>69.38837868576957</v>
      </c>
      <c r="I25" s="114"/>
      <c r="J25" s="111"/>
      <c r="K25" s="115"/>
      <c r="L25" s="9"/>
    </row>
    <row r="26" spans="1:12" s="101" customFormat="1" ht="20.25" customHeight="1">
      <c r="A26" s="103" t="s">
        <v>27</v>
      </c>
      <c r="B26" s="104">
        <v>110.548</v>
      </c>
      <c r="C26" s="104">
        <v>80.42099999999999</v>
      </c>
      <c r="D26" s="104">
        <v>190.969</v>
      </c>
      <c r="E26" s="117">
        <v>78.56479755560916</v>
      </c>
      <c r="F26" s="117">
        <v>59.93424533293024</v>
      </c>
      <c r="G26" s="117">
        <v>69.40504546417304</v>
      </c>
      <c r="I26" s="114"/>
      <c r="J26" s="111"/>
      <c r="K26" s="115"/>
      <c r="L26" s="9"/>
    </row>
    <row r="27" spans="1:12" s="101" customFormat="1" ht="8.25" customHeight="1">
      <c r="A27" s="102" t="s">
        <v>28</v>
      </c>
      <c r="B27" s="101">
        <v>92.243</v>
      </c>
      <c r="C27" s="101">
        <v>63.024</v>
      </c>
      <c r="D27" s="101">
        <v>155.267</v>
      </c>
      <c r="E27" s="113">
        <v>79.95914180094451</v>
      </c>
      <c r="F27" s="113">
        <v>57.75820906486446</v>
      </c>
      <c r="G27" s="113">
        <v>69.06751600391031</v>
      </c>
      <c r="I27" s="114"/>
      <c r="J27" s="111"/>
      <c r="K27" s="115"/>
      <c r="L27" s="9"/>
    </row>
    <row r="28" spans="1:12" s="101" customFormat="1" ht="8.25" customHeight="1">
      <c r="A28" s="102" t="s">
        <v>29</v>
      </c>
      <c r="B28" s="101">
        <v>61.675</v>
      </c>
      <c r="C28" s="101">
        <v>41.324</v>
      </c>
      <c r="D28" s="101">
        <v>102.999</v>
      </c>
      <c r="E28" s="113">
        <v>78.98208143863762</v>
      </c>
      <c r="F28" s="113">
        <v>55.522115332939215</v>
      </c>
      <c r="G28" s="113">
        <v>67.49902996902478</v>
      </c>
      <c r="I28" s="114"/>
      <c r="J28" s="111"/>
      <c r="K28" s="115"/>
      <c r="L28" s="9"/>
    </row>
    <row r="29" spans="1:12" s="101" customFormat="1" ht="9">
      <c r="A29" s="99" t="s">
        <v>189</v>
      </c>
      <c r="B29" s="100">
        <v>226.545</v>
      </c>
      <c r="C29" s="100">
        <v>177.898</v>
      </c>
      <c r="D29" s="100">
        <v>404.442</v>
      </c>
      <c r="E29" s="109">
        <v>78.60732714320527</v>
      </c>
      <c r="F29" s="109">
        <v>63.35887972909605</v>
      </c>
      <c r="G29" s="109">
        <v>71.03448888888889</v>
      </c>
      <c r="I29" s="116"/>
      <c r="J29" s="111"/>
      <c r="K29" s="112"/>
      <c r="L29" s="9"/>
    </row>
    <row r="30" spans="1:12" s="101" customFormat="1" ht="12" customHeight="1">
      <c r="A30" s="102" t="s">
        <v>30</v>
      </c>
      <c r="B30" s="101">
        <v>279.56</v>
      </c>
      <c r="C30" s="101">
        <v>222.064</v>
      </c>
      <c r="D30" s="101">
        <v>501.62300000000005</v>
      </c>
      <c r="E30" s="113">
        <v>79.42989777215205</v>
      </c>
      <c r="F30" s="113">
        <v>65.18388635451802</v>
      </c>
      <c r="G30" s="113">
        <v>72.36561326566103</v>
      </c>
      <c r="I30" s="114"/>
      <c r="J30" s="111"/>
      <c r="K30" s="115"/>
      <c r="L30" s="9"/>
    </row>
    <row r="31" spans="1:12" s="101" customFormat="1" ht="9">
      <c r="A31" s="102" t="s">
        <v>31</v>
      </c>
      <c r="B31" s="101">
        <v>141.577</v>
      </c>
      <c r="C31" s="101">
        <v>114.22200000000001</v>
      </c>
      <c r="D31" s="101">
        <v>255.799</v>
      </c>
      <c r="E31" s="113">
        <v>81.76123495053046</v>
      </c>
      <c r="F31" s="113">
        <v>68.10629214573328</v>
      </c>
      <c r="G31" s="113">
        <v>74.99308653256543</v>
      </c>
      <c r="I31" s="114"/>
      <c r="J31" s="111"/>
      <c r="K31" s="115"/>
      <c r="L31" s="9"/>
    </row>
    <row r="32" spans="1:12" s="101" customFormat="1" ht="9">
      <c r="A32" s="99" t="s">
        <v>32</v>
      </c>
      <c r="B32" s="100">
        <v>137.982</v>
      </c>
      <c r="C32" s="100">
        <v>107.842</v>
      </c>
      <c r="D32" s="100">
        <v>245.824</v>
      </c>
      <c r="E32" s="109">
        <v>77.18518178532291</v>
      </c>
      <c r="F32" s="109">
        <v>62.37520471380864</v>
      </c>
      <c r="G32" s="109">
        <v>69.83838325430784</v>
      </c>
      <c r="I32" s="110"/>
      <c r="J32" s="111"/>
      <c r="K32" s="112"/>
      <c r="L32" s="9"/>
    </row>
    <row r="33" spans="1:12" s="101" customFormat="1" ht="9">
      <c r="A33" s="102" t="s">
        <v>33</v>
      </c>
      <c r="B33" s="101">
        <v>1325.479</v>
      </c>
      <c r="C33" s="101">
        <v>960.478</v>
      </c>
      <c r="D33" s="101">
        <v>2285.956</v>
      </c>
      <c r="E33" s="113">
        <v>79.43761879111293</v>
      </c>
      <c r="F33" s="113">
        <v>59.613458623674084</v>
      </c>
      <c r="G33" s="113">
        <v>69.60952912158979</v>
      </c>
      <c r="I33" s="114"/>
      <c r="J33" s="111"/>
      <c r="K33" s="115"/>
      <c r="L33" s="9"/>
    </row>
    <row r="34" spans="1:12" s="101" customFormat="1" ht="9">
      <c r="A34" s="102" t="s">
        <v>34</v>
      </c>
      <c r="B34" s="101">
        <v>245.33599999999998</v>
      </c>
      <c r="C34" s="101">
        <v>174.637</v>
      </c>
      <c r="D34" s="101">
        <v>419.974</v>
      </c>
      <c r="E34" s="113">
        <v>78.27799791244712</v>
      </c>
      <c r="F34" s="113">
        <v>58.32038470812013</v>
      </c>
      <c r="G34" s="113">
        <v>68.41515566765304</v>
      </c>
      <c r="I34" s="114"/>
      <c r="J34" s="111"/>
      <c r="K34" s="115"/>
      <c r="L34" s="9"/>
    </row>
    <row r="35" spans="1:12" s="101" customFormat="1" ht="9">
      <c r="A35" s="102" t="s">
        <v>35</v>
      </c>
      <c r="B35" s="101">
        <v>234.115</v>
      </c>
      <c r="C35" s="101">
        <v>165.623</v>
      </c>
      <c r="D35" s="101">
        <v>399.73900000000003</v>
      </c>
      <c r="E35" s="113">
        <v>78.90700891432023</v>
      </c>
      <c r="F35" s="113">
        <v>58.66841606115274</v>
      </c>
      <c r="G35" s="113">
        <v>68.98003868444891</v>
      </c>
      <c r="I35" s="114"/>
      <c r="J35" s="111"/>
      <c r="K35" s="115"/>
      <c r="L35" s="9"/>
    </row>
    <row r="36" spans="1:12" s="101" customFormat="1" ht="9">
      <c r="A36" s="102" t="s">
        <v>36</v>
      </c>
      <c r="B36" s="101">
        <v>54.703</v>
      </c>
      <c r="C36" s="101">
        <v>45.092</v>
      </c>
      <c r="D36" s="101">
        <v>99.796</v>
      </c>
      <c r="E36" s="113">
        <v>77.688215379655</v>
      </c>
      <c r="F36" s="113">
        <v>65.98537769358276</v>
      </c>
      <c r="G36" s="113">
        <v>71.86545018077925</v>
      </c>
      <c r="I36" s="114"/>
      <c r="J36" s="111"/>
      <c r="K36" s="115"/>
      <c r="L36" s="9"/>
    </row>
    <row r="37" spans="1:12" s="101" customFormat="1" ht="9">
      <c r="A37" s="102" t="s">
        <v>37</v>
      </c>
      <c r="B37" s="101">
        <v>242.191</v>
      </c>
      <c r="C37" s="101">
        <v>173.405</v>
      </c>
      <c r="D37" s="101">
        <v>415.596</v>
      </c>
      <c r="E37" s="113">
        <v>80.26810378429676</v>
      </c>
      <c r="F37" s="113">
        <v>59.79012109734696</v>
      </c>
      <c r="G37" s="113">
        <v>70.15648056003567</v>
      </c>
      <c r="I37" s="114"/>
      <c r="J37" s="111"/>
      <c r="K37" s="115"/>
      <c r="L37" s="9"/>
    </row>
    <row r="38" spans="1:12" s="101" customFormat="1" ht="9">
      <c r="A38" s="102" t="s">
        <v>38</v>
      </c>
      <c r="B38" s="101">
        <v>222.135</v>
      </c>
      <c r="C38" s="101">
        <v>166.105</v>
      </c>
      <c r="D38" s="101">
        <v>388.24</v>
      </c>
      <c r="E38" s="113">
        <v>78.27208507187986</v>
      </c>
      <c r="F38" s="113">
        <v>58.782250699240834</v>
      </c>
      <c r="G38" s="113">
        <v>68.49976924480443</v>
      </c>
      <c r="I38" s="114"/>
      <c r="J38" s="111"/>
      <c r="K38" s="115"/>
      <c r="L38" s="9"/>
    </row>
    <row r="39" spans="1:12" s="101" customFormat="1" ht="9">
      <c r="A39" s="102" t="s">
        <v>39</v>
      </c>
      <c r="B39" s="101">
        <v>261.017</v>
      </c>
      <c r="C39" s="101">
        <v>186.459</v>
      </c>
      <c r="D39" s="101">
        <v>447.476</v>
      </c>
      <c r="E39" s="113">
        <v>82.00400529293962</v>
      </c>
      <c r="F39" s="113">
        <v>60.524433229712685</v>
      </c>
      <c r="G39" s="113">
        <v>71.29121035057075</v>
      </c>
      <c r="I39" s="114"/>
      <c r="J39" s="111"/>
      <c r="K39" s="115"/>
      <c r="L39" s="9"/>
    </row>
    <row r="40" spans="1:12" s="101" customFormat="1" ht="9">
      <c r="A40" s="99" t="s">
        <v>40</v>
      </c>
      <c r="B40" s="100">
        <v>65.98</v>
      </c>
      <c r="C40" s="100">
        <v>49.157000000000004</v>
      </c>
      <c r="D40" s="100">
        <v>115.137</v>
      </c>
      <c r="E40" s="109">
        <v>78.39827156877105</v>
      </c>
      <c r="F40" s="109">
        <v>61.139896373057</v>
      </c>
      <c r="G40" s="109">
        <v>69.85611422089612</v>
      </c>
      <c r="I40" s="110"/>
      <c r="J40" s="111"/>
      <c r="K40" s="112"/>
      <c r="L40" s="9"/>
    </row>
    <row r="41" spans="1:12" s="101" customFormat="1" ht="18">
      <c r="A41" s="102" t="s">
        <v>41</v>
      </c>
      <c r="B41" s="101">
        <v>303.73400000000004</v>
      </c>
      <c r="C41" s="101">
        <v>239.746</v>
      </c>
      <c r="D41" s="101">
        <v>543.48</v>
      </c>
      <c r="E41" s="113">
        <v>75.65856485322536</v>
      </c>
      <c r="F41" s="113">
        <v>60.961907336603204</v>
      </c>
      <c r="G41" s="113">
        <v>68.34158422187411</v>
      </c>
      <c r="I41" s="114"/>
      <c r="J41" s="111"/>
      <c r="K41" s="115"/>
      <c r="L41" s="9"/>
    </row>
    <row r="42" spans="1:12" s="101" customFormat="1" ht="9">
      <c r="A42" s="102" t="s">
        <v>42</v>
      </c>
      <c r="B42" s="101">
        <v>131.858</v>
      </c>
      <c r="C42" s="101">
        <v>103.3</v>
      </c>
      <c r="D42" s="101">
        <v>235.15900000000002</v>
      </c>
      <c r="E42" s="113">
        <v>74.63630065812261</v>
      </c>
      <c r="F42" s="113">
        <v>59.55156638257356</v>
      </c>
      <c r="G42" s="113">
        <v>67.11524210916333</v>
      </c>
      <c r="I42" s="114"/>
      <c r="J42" s="111"/>
      <c r="K42" s="115"/>
      <c r="L42" s="9"/>
    </row>
    <row r="43" spans="1:12" s="101" customFormat="1" ht="9">
      <c r="A43" s="102" t="s">
        <v>43</v>
      </c>
      <c r="B43" s="101">
        <v>34.907999999999994</v>
      </c>
      <c r="C43" s="101">
        <v>26.853</v>
      </c>
      <c r="D43" s="101">
        <v>61.760999999999996</v>
      </c>
      <c r="E43" s="113">
        <v>75.61369366181607</v>
      </c>
      <c r="F43" s="113">
        <v>60.8960457712361</v>
      </c>
      <c r="G43" s="113">
        <v>68.4092859401111</v>
      </c>
      <c r="I43" s="114"/>
      <c r="J43" s="111"/>
      <c r="K43" s="115"/>
      <c r="L43" s="9"/>
    </row>
    <row r="44" spans="1:12" s="101" customFormat="1" ht="9">
      <c r="A44" s="102" t="s">
        <v>44</v>
      </c>
      <c r="B44" s="101">
        <v>51.694</v>
      </c>
      <c r="C44" s="101">
        <v>44.117</v>
      </c>
      <c r="D44" s="101">
        <v>95.809</v>
      </c>
      <c r="E44" s="113">
        <v>71.09040579875577</v>
      </c>
      <c r="F44" s="113">
        <v>60.58085495373536</v>
      </c>
      <c r="G44" s="113">
        <v>65.77675554019063</v>
      </c>
      <c r="I44" s="114"/>
      <c r="J44" s="111"/>
      <c r="K44" s="115"/>
      <c r="L44" s="9"/>
    </row>
    <row r="45" spans="1:12" s="101" customFormat="1" ht="9">
      <c r="A45" s="99" t="s">
        <v>45</v>
      </c>
      <c r="B45" s="100">
        <v>85.274</v>
      </c>
      <c r="C45" s="100">
        <v>65.477</v>
      </c>
      <c r="D45" s="100">
        <v>150.751</v>
      </c>
      <c r="E45" s="109">
        <v>80.49631302022269</v>
      </c>
      <c r="F45" s="109">
        <v>63.66422477286433</v>
      </c>
      <c r="G45" s="109">
        <v>72.16469621046038</v>
      </c>
      <c r="I45" s="110"/>
      <c r="J45" s="111"/>
      <c r="K45" s="112"/>
      <c r="L45" s="9"/>
    </row>
    <row r="46" spans="1:12" s="101" customFormat="1" ht="8.25" customHeight="1">
      <c r="A46" s="102" t="s">
        <v>46</v>
      </c>
      <c r="B46" s="101">
        <v>379.453</v>
      </c>
      <c r="C46" s="101">
        <v>308.19399999999996</v>
      </c>
      <c r="D46" s="101">
        <v>687.647</v>
      </c>
      <c r="E46" s="113">
        <v>75.08421979476724</v>
      </c>
      <c r="F46" s="113">
        <v>60.37917982845193</v>
      </c>
      <c r="G46" s="113">
        <v>67.6661807285023</v>
      </c>
      <c r="I46" s="114"/>
      <c r="J46" s="111"/>
      <c r="K46" s="115"/>
      <c r="L46" s="9"/>
    </row>
    <row r="47" spans="1:12" s="101" customFormat="1" ht="8.25" customHeight="1">
      <c r="A47" s="102" t="s">
        <v>47</v>
      </c>
      <c r="B47" s="101">
        <v>51</v>
      </c>
      <c r="C47" s="101">
        <v>44.202</v>
      </c>
      <c r="D47" s="101">
        <v>95.202</v>
      </c>
      <c r="E47" s="113">
        <v>72.30935799145549</v>
      </c>
      <c r="F47" s="113">
        <v>61.5104113910313</v>
      </c>
      <c r="G47" s="113">
        <v>66.88006984103887</v>
      </c>
      <c r="I47" s="114"/>
      <c r="J47" s="111"/>
      <c r="K47" s="115"/>
      <c r="L47" s="9"/>
    </row>
    <row r="48" spans="1:12" s="101" customFormat="1" ht="8.25" customHeight="1">
      <c r="A48" s="102" t="s">
        <v>48</v>
      </c>
      <c r="B48" s="101">
        <v>65.967</v>
      </c>
      <c r="C48" s="101">
        <v>53.269</v>
      </c>
      <c r="D48" s="101">
        <v>119.23700000000001</v>
      </c>
      <c r="E48" s="113">
        <v>73.4637647603612</v>
      </c>
      <c r="F48" s="113">
        <v>58.599508599508596</v>
      </c>
      <c r="G48" s="113">
        <v>65.96726164862213</v>
      </c>
      <c r="I48" s="114"/>
      <c r="J48" s="111"/>
      <c r="K48" s="115"/>
      <c r="L48" s="9"/>
    </row>
    <row r="49" spans="1:12" s="101" customFormat="1" ht="8.25" customHeight="1">
      <c r="A49" s="102" t="s">
        <v>49</v>
      </c>
      <c r="B49" s="101">
        <v>208.211</v>
      </c>
      <c r="C49" s="101">
        <v>169.021</v>
      </c>
      <c r="D49" s="101">
        <v>377.23199999999997</v>
      </c>
      <c r="E49" s="113">
        <v>76.12781601237221</v>
      </c>
      <c r="F49" s="113">
        <v>60.85286123558363</v>
      </c>
      <c r="G49" s="113">
        <v>68.39802459773576</v>
      </c>
      <c r="I49" s="114"/>
      <c r="J49" s="111"/>
      <c r="K49" s="115"/>
      <c r="L49" s="9"/>
    </row>
    <row r="50" spans="1:12" s="101" customFormat="1" ht="9">
      <c r="A50" s="99" t="s">
        <v>50</v>
      </c>
      <c r="B50" s="100">
        <v>54.273</v>
      </c>
      <c r="C50" s="100">
        <v>41.704</v>
      </c>
      <c r="D50" s="100">
        <v>95.977</v>
      </c>
      <c r="E50" s="109">
        <v>75.84083235520005</v>
      </c>
      <c r="F50" s="109">
        <v>59.64380941340135</v>
      </c>
      <c r="G50" s="109">
        <v>67.74237956193801</v>
      </c>
      <c r="I50" s="110"/>
      <c r="J50" s="111"/>
      <c r="K50" s="112"/>
      <c r="L50" s="9"/>
    </row>
    <row r="51" spans="1:12" s="101" customFormat="1" ht="8.25" customHeight="1">
      <c r="A51" s="102" t="s">
        <v>51</v>
      </c>
      <c r="B51" s="101">
        <v>1160.222</v>
      </c>
      <c r="C51" s="101">
        <v>958.621</v>
      </c>
      <c r="D51" s="101">
        <v>2118.844</v>
      </c>
      <c r="E51" s="113">
        <v>79.10279264891128</v>
      </c>
      <c r="F51" s="113">
        <v>66.57539994681176</v>
      </c>
      <c r="G51" s="113">
        <v>72.83352044215037</v>
      </c>
      <c r="I51" s="114"/>
      <c r="J51" s="111"/>
      <c r="K51" s="115"/>
      <c r="L51" s="9"/>
    </row>
    <row r="52" spans="1:12" s="101" customFormat="1" ht="8.25" customHeight="1">
      <c r="A52" s="102" t="s">
        <v>52</v>
      </c>
      <c r="B52" s="101">
        <v>76.887</v>
      </c>
      <c r="C52" s="101">
        <v>56.967000000000006</v>
      </c>
      <c r="D52" s="101">
        <v>133.853</v>
      </c>
      <c r="E52" s="113">
        <v>79.87610448450232</v>
      </c>
      <c r="F52" s="113">
        <v>62.122329477287494</v>
      </c>
      <c r="G52" s="113">
        <v>71.10969803691384</v>
      </c>
      <c r="I52" s="114"/>
      <c r="J52" s="111"/>
      <c r="K52" s="115"/>
      <c r="L52" s="9"/>
    </row>
    <row r="53" spans="1:12" s="101" customFormat="1" ht="8.25" customHeight="1">
      <c r="A53" s="102" t="s">
        <v>53</v>
      </c>
      <c r="B53" s="101">
        <v>118.845</v>
      </c>
      <c r="C53" s="101">
        <v>97.47399999999999</v>
      </c>
      <c r="D53" s="101">
        <v>216.32</v>
      </c>
      <c r="E53" s="113">
        <v>79.50957854406128</v>
      </c>
      <c r="F53" s="113">
        <v>67.42680140720704</v>
      </c>
      <c r="G53" s="113">
        <v>73.48599975545424</v>
      </c>
      <c r="I53" s="114"/>
      <c r="J53" s="111"/>
      <c r="K53" s="115"/>
      <c r="L53" s="9"/>
    </row>
    <row r="54" spans="1:12" s="101" customFormat="1" ht="8.25" customHeight="1">
      <c r="A54" s="102" t="s">
        <v>54</v>
      </c>
      <c r="B54" s="101">
        <v>141.618</v>
      </c>
      <c r="C54" s="101">
        <v>108.976</v>
      </c>
      <c r="D54" s="101">
        <v>250.595</v>
      </c>
      <c r="E54" s="113">
        <v>79.01371682429183</v>
      </c>
      <c r="F54" s="113">
        <v>63.027121609798776</v>
      </c>
      <c r="G54" s="113">
        <v>71.09512459371614</v>
      </c>
      <c r="I54" s="114"/>
      <c r="J54" s="111"/>
      <c r="K54" s="115"/>
      <c r="L54" s="9"/>
    </row>
    <row r="55" spans="1:12" s="101" customFormat="1" ht="8.25" customHeight="1">
      <c r="A55" s="102" t="s">
        <v>55</v>
      </c>
      <c r="B55" s="101">
        <v>186.942</v>
      </c>
      <c r="C55" s="101">
        <v>156.088</v>
      </c>
      <c r="D55" s="101">
        <v>343.03</v>
      </c>
      <c r="E55" s="113">
        <v>79.33207364383371</v>
      </c>
      <c r="F55" s="113">
        <v>68.14677781113681</v>
      </c>
      <c r="G55" s="113">
        <v>73.7721360081993</v>
      </c>
      <c r="I55" s="114"/>
      <c r="J55" s="111"/>
      <c r="K55" s="115"/>
      <c r="L55" s="9"/>
    </row>
    <row r="56" spans="1:12" s="101" customFormat="1" ht="8.25" customHeight="1">
      <c r="A56" s="102" t="s">
        <v>56</v>
      </c>
      <c r="B56" s="101">
        <v>254.246</v>
      </c>
      <c r="C56" s="101">
        <v>219.771</v>
      </c>
      <c r="D56" s="101">
        <v>474.018</v>
      </c>
      <c r="E56" s="113">
        <v>79.26266838640299</v>
      </c>
      <c r="F56" s="113">
        <v>68.40793912293088</v>
      </c>
      <c r="G56" s="113">
        <v>73.78193894721498</v>
      </c>
      <c r="I56" s="114"/>
      <c r="J56" s="111"/>
      <c r="K56" s="115"/>
      <c r="L56" s="9"/>
    </row>
    <row r="57" spans="1:12" s="101" customFormat="1" ht="8.25" customHeight="1">
      <c r="A57" s="102" t="s">
        <v>57</v>
      </c>
      <c r="B57" s="101">
        <v>91.46600000000001</v>
      </c>
      <c r="C57" s="101">
        <v>80.442</v>
      </c>
      <c r="D57" s="101">
        <v>171.90800000000002</v>
      </c>
      <c r="E57" s="113">
        <v>78.67422785534754</v>
      </c>
      <c r="F57" s="113">
        <v>69.81194845216417</v>
      </c>
      <c r="G57" s="113">
        <v>74.19554647093437</v>
      </c>
      <c r="I57" s="114"/>
      <c r="J57" s="111"/>
      <c r="K57" s="115"/>
      <c r="L57" s="9"/>
    </row>
    <row r="58" spans="1:12" s="101" customFormat="1" ht="8.25" customHeight="1">
      <c r="A58" s="102" t="s">
        <v>58</v>
      </c>
      <c r="B58" s="101">
        <v>100.602</v>
      </c>
      <c r="C58" s="101">
        <v>84.218</v>
      </c>
      <c r="D58" s="101">
        <v>184.81900000000002</v>
      </c>
      <c r="E58" s="113">
        <v>78.43299665465776</v>
      </c>
      <c r="F58" s="113">
        <v>67.00406324174278</v>
      </c>
      <c r="G58" s="113">
        <v>72.71966762790734</v>
      </c>
      <c r="I58" s="114"/>
      <c r="J58" s="111"/>
      <c r="K58" s="115"/>
      <c r="L58" s="9"/>
    </row>
    <row r="59" spans="1:12" s="101" customFormat="1" ht="8.25" customHeight="1">
      <c r="A59" s="102" t="s">
        <v>59</v>
      </c>
      <c r="B59" s="101">
        <v>103.08</v>
      </c>
      <c r="C59" s="101">
        <v>86.099</v>
      </c>
      <c r="D59" s="101">
        <v>189.179</v>
      </c>
      <c r="E59" s="113">
        <v>78.48839038509942</v>
      </c>
      <c r="F59" s="113">
        <v>66.44237865678438</v>
      </c>
      <c r="G59" s="113">
        <v>72.46033429992693</v>
      </c>
      <c r="I59" s="114"/>
      <c r="J59" s="111"/>
      <c r="K59" s="115"/>
      <c r="L59" s="9"/>
    </row>
    <row r="60" spans="1:12" s="101" customFormat="1" ht="9">
      <c r="A60" s="99" t="s">
        <v>60</v>
      </c>
      <c r="B60" s="100">
        <v>86.537</v>
      </c>
      <c r="C60" s="100">
        <v>68.586</v>
      </c>
      <c r="D60" s="100">
        <v>155.12300000000002</v>
      </c>
      <c r="E60" s="109">
        <v>79.02696398845073</v>
      </c>
      <c r="F60" s="109">
        <v>62.40924757993547</v>
      </c>
      <c r="G60" s="109">
        <v>70.61128235599956</v>
      </c>
      <c r="I60" s="110"/>
      <c r="J60" s="111"/>
      <c r="K60" s="112"/>
      <c r="L60" s="9"/>
    </row>
    <row r="61" spans="1:12" s="101" customFormat="1" ht="8.25" customHeight="1">
      <c r="A61" s="102" t="s">
        <v>61</v>
      </c>
      <c r="B61" s="101">
        <v>946.192</v>
      </c>
      <c r="C61" s="101">
        <v>745.294</v>
      </c>
      <c r="D61" s="101">
        <v>1691.487</v>
      </c>
      <c r="E61" s="113">
        <v>77.75256593334926</v>
      </c>
      <c r="F61" s="113">
        <v>61.214465534864345</v>
      </c>
      <c r="G61" s="113">
        <v>69.40812429108735</v>
      </c>
      <c r="I61" s="114"/>
      <c r="J61" s="111"/>
      <c r="K61" s="115"/>
      <c r="L61" s="9"/>
    </row>
    <row r="62" spans="1:12" s="101" customFormat="1" ht="8.25" customHeight="1">
      <c r="A62" s="102" t="s">
        <v>62</v>
      </c>
      <c r="B62" s="101">
        <v>51.673</v>
      </c>
      <c r="C62" s="101">
        <v>39.909</v>
      </c>
      <c r="D62" s="101">
        <v>91.58200000000001</v>
      </c>
      <c r="E62" s="113">
        <v>75.877361831873</v>
      </c>
      <c r="F62" s="113">
        <v>60.096883028445845</v>
      </c>
      <c r="G62" s="113">
        <v>68.00691608839627</v>
      </c>
      <c r="I62" s="114"/>
      <c r="J62" s="111"/>
      <c r="K62" s="115"/>
      <c r="L62" s="9"/>
    </row>
    <row r="63" spans="1:12" s="101" customFormat="1" ht="8.25" customHeight="1">
      <c r="A63" s="102" t="s">
        <v>63</v>
      </c>
      <c r="B63" s="101">
        <v>101.425</v>
      </c>
      <c r="C63" s="101">
        <v>75.18199999999999</v>
      </c>
      <c r="D63" s="101">
        <v>176.607</v>
      </c>
      <c r="E63" s="113">
        <v>79.28417269073084</v>
      </c>
      <c r="F63" s="113">
        <v>59.023900286297284</v>
      </c>
      <c r="G63" s="113">
        <v>69.08061908061909</v>
      </c>
      <c r="I63" s="114"/>
      <c r="J63" s="111"/>
      <c r="K63" s="115"/>
      <c r="L63" s="9"/>
    </row>
    <row r="64" spans="1:12" s="101" customFormat="1" ht="8.25" customHeight="1">
      <c r="A64" s="102" t="s">
        <v>64</v>
      </c>
      <c r="B64" s="101">
        <v>72.186</v>
      </c>
      <c r="C64" s="101">
        <v>56.794</v>
      </c>
      <c r="D64" s="101">
        <v>128.98</v>
      </c>
      <c r="E64" s="113">
        <v>75.82645969994154</v>
      </c>
      <c r="F64" s="113">
        <v>59.41747777578589</v>
      </c>
      <c r="G64" s="113">
        <v>67.51436873704677</v>
      </c>
      <c r="I64" s="114"/>
      <c r="J64" s="111"/>
      <c r="K64" s="115"/>
      <c r="L64" s="9"/>
    </row>
    <row r="65" spans="1:12" s="101" customFormat="1" ht="8.25" customHeight="1">
      <c r="A65" s="102" t="s">
        <v>65</v>
      </c>
      <c r="B65" s="101">
        <v>253.617</v>
      </c>
      <c r="C65" s="101">
        <v>209.86599999999999</v>
      </c>
      <c r="D65" s="101">
        <v>463.483</v>
      </c>
      <c r="E65" s="113">
        <v>79.79064281819032</v>
      </c>
      <c r="F65" s="113">
        <v>65.30195401328115</v>
      </c>
      <c r="G65" s="113">
        <v>72.43369620808066</v>
      </c>
      <c r="I65" s="114"/>
      <c r="J65" s="111"/>
      <c r="K65" s="115"/>
      <c r="L65" s="9"/>
    </row>
    <row r="66" spans="1:12" s="101" customFormat="1" ht="8.25" customHeight="1">
      <c r="A66" s="102" t="s">
        <v>66</v>
      </c>
      <c r="B66" s="101">
        <v>82.024</v>
      </c>
      <c r="C66" s="101">
        <v>65.417</v>
      </c>
      <c r="D66" s="101">
        <v>147.44199999999998</v>
      </c>
      <c r="E66" s="113">
        <v>75.82052347320315</v>
      </c>
      <c r="F66" s="113">
        <v>58.87974246953323</v>
      </c>
      <c r="G66" s="113">
        <v>67.23896138990742</v>
      </c>
      <c r="I66" s="114"/>
      <c r="J66" s="111"/>
      <c r="K66" s="115"/>
      <c r="L66" s="9"/>
    </row>
    <row r="67" spans="1:12" s="101" customFormat="1" ht="8.25" customHeight="1">
      <c r="A67" s="102" t="s">
        <v>67</v>
      </c>
      <c r="B67" s="101">
        <v>105.796</v>
      </c>
      <c r="C67" s="101">
        <v>81.81700000000001</v>
      </c>
      <c r="D67" s="101">
        <v>187.613</v>
      </c>
      <c r="E67" s="113">
        <v>76.88918707368892</v>
      </c>
      <c r="F67" s="113">
        <v>60.19516479590317</v>
      </c>
      <c r="G67" s="113">
        <v>68.53623744380674</v>
      </c>
      <c r="I67" s="114"/>
      <c r="J67" s="111"/>
      <c r="K67" s="115"/>
      <c r="L67" s="9"/>
    </row>
    <row r="68" spans="1:12" s="101" customFormat="1" ht="8.25" customHeight="1">
      <c r="A68" s="102" t="s">
        <v>68</v>
      </c>
      <c r="B68" s="101">
        <v>88.794</v>
      </c>
      <c r="C68" s="101">
        <v>67.85</v>
      </c>
      <c r="D68" s="101">
        <v>156.644</v>
      </c>
      <c r="E68" s="113">
        <v>77.20020356961098</v>
      </c>
      <c r="F68" s="113">
        <v>59.42501928721546</v>
      </c>
      <c r="G68" s="113">
        <v>68.28179917248744</v>
      </c>
      <c r="I68" s="114"/>
      <c r="J68" s="111"/>
      <c r="K68" s="115"/>
      <c r="L68" s="9"/>
    </row>
    <row r="69" spans="1:12" s="101" customFormat="1" ht="8.25" customHeight="1">
      <c r="A69" s="102" t="s">
        <v>69</v>
      </c>
      <c r="B69" s="101">
        <v>68.236</v>
      </c>
      <c r="C69" s="101">
        <v>53.937000000000005</v>
      </c>
      <c r="D69" s="101">
        <v>122.175</v>
      </c>
      <c r="E69" s="113">
        <v>77.89554531490016</v>
      </c>
      <c r="F69" s="113">
        <v>61.06872872064171</v>
      </c>
      <c r="G69" s="113">
        <v>69.3835608440277</v>
      </c>
      <c r="I69" s="114"/>
      <c r="J69" s="111"/>
      <c r="K69" s="115"/>
      <c r="L69" s="9"/>
    </row>
    <row r="70" spans="1:12" s="101" customFormat="1" ht="8.25" customHeight="1">
      <c r="A70" s="102" t="s">
        <v>70</v>
      </c>
      <c r="B70" s="101">
        <v>57.57</v>
      </c>
      <c r="C70" s="101">
        <v>44.59</v>
      </c>
      <c r="D70" s="101">
        <v>102.16</v>
      </c>
      <c r="E70" s="113">
        <v>75.45092428960139</v>
      </c>
      <c r="F70" s="113">
        <v>59.31884376545584</v>
      </c>
      <c r="G70" s="113">
        <v>67.3014727315631</v>
      </c>
      <c r="I70" s="114"/>
      <c r="J70" s="111"/>
      <c r="K70" s="115"/>
      <c r="L70" s="9"/>
    </row>
    <row r="71" spans="1:12" s="101" customFormat="1" ht="9">
      <c r="A71" s="99" t="s">
        <v>71</v>
      </c>
      <c r="B71" s="100">
        <v>64.871</v>
      </c>
      <c r="C71" s="100">
        <v>49.932</v>
      </c>
      <c r="D71" s="100">
        <v>114.80199999999999</v>
      </c>
      <c r="E71" s="109">
        <v>77.89628676425097</v>
      </c>
      <c r="F71" s="109">
        <v>60.67486017073889</v>
      </c>
      <c r="G71" s="109">
        <v>69.24777943404827</v>
      </c>
      <c r="I71" s="110"/>
      <c r="J71" s="111"/>
      <c r="K71" s="116"/>
      <c r="L71" s="9"/>
    </row>
    <row r="72" spans="1:12" s="101" customFormat="1" ht="9">
      <c r="A72" s="102" t="s">
        <v>72</v>
      </c>
      <c r="B72" s="101">
        <v>224.067</v>
      </c>
      <c r="C72" s="101">
        <v>177.701</v>
      </c>
      <c r="D72" s="101">
        <v>401.76700000000005</v>
      </c>
      <c r="E72" s="113">
        <v>76.53778435595086</v>
      </c>
      <c r="F72" s="113">
        <v>60.28660948174021</v>
      </c>
      <c r="G72" s="113">
        <v>68.31481426935318</v>
      </c>
      <c r="I72" s="114"/>
      <c r="J72" s="111"/>
      <c r="K72" s="118"/>
      <c r="L72" s="9"/>
    </row>
    <row r="73" spans="1:12" s="101" customFormat="1" ht="9">
      <c r="A73" s="102" t="s">
        <v>73</v>
      </c>
      <c r="B73" s="101">
        <v>168.905</v>
      </c>
      <c r="C73" s="101">
        <v>132.938</v>
      </c>
      <c r="D73" s="101">
        <v>301.842</v>
      </c>
      <c r="E73" s="113">
        <v>77.21612856291333</v>
      </c>
      <c r="F73" s="113">
        <v>60.72214599467737</v>
      </c>
      <c r="G73" s="113">
        <v>68.89010782128489</v>
      </c>
      <c r="I73" s="114"/>
      <c r="J73" s="111"/>
      <c r="K73" s="118"/>
      <c r="L73" s="9"/>
    </row>
    <row r="74" spans="1:12" s="101" customFormat="1" ht="9">
      <c r="A74" s="99" t="s">
        <v>74</v>
      </c>
      <c r="B74" s="100">
        <v>55.162</v>
      </c>
      <c r="C74" s="100">
        <v>44.763999999999996</v>
      </c>
      <c r="D74" s="100">
        <v>99.925</v>
      </c>
      <c r="E74" s="109">
        <v>74.53195475678301</v>
      </c>
      <c r="F74" s="109">
        <v>59.02283263637456</v>
      </c>
      <c r="G74" s="109">
        <v>66.62922725044928</v>
      </c>
      <c r="I74" s="110"/>
      <c r="J74" s="111"/>
      <c r="K74" s="116"/>
      <c r="L74" s="9"/>
    </row>
    <row r="75" spans="1:12" s="101" customFormat="1" ht="9">
      <c r="A75" s="102" t="s">
        <v>75</v>
      </c>
      <c r="B75" s="101">
        <v>398.64</v>
      </c>
      <c r="C75" s="101">
        <v>311.722</v>
      </c>
      <c r="D75" s="101">
        <v>710.362</v>
      </c>
      <c r="E75" s="113">
        <v>76.90830936945784</v>
      </c>
      <c r="F75" s="113">
        <v>61.272763538446185</v>
      </c>
      <c r="G75" s="113">
        <v>69.07228861465565</v>
      </c>
      <c r="I75" s="114"/>
      <c r="J75" s="111"/>
      <c r="K75" s="118"/>
      <c r="L75" s="9"/>
    </row>
    <row r="76" spans="1:12" s="101" customFormat="1" ht="9">
      <c r="A76" s="102" t="s">
        <v>76</v>
      </c>
      <c r="B76" s="101">
        <v>98.084</v>
      </c>
      <c r="C76" s="101">
        <v>78.423</v>
      </c>
      <c r="D76" s="101">
        <v>176.508</v>
      </c>
      <c r="E76" s="113">
        <v>79.20127066735382</v>
      </c>
      <c r="F76" s="113">
        <v>65.41413970058102</v>
      </c>
      <c r="G76" s="113">
        <v>72.32178381261164</v>
      </c>
      <c r="I76" s="114"/>
      <c r="J76" s="111"/>
      <c r="K76" s="118"/>
      <c r="L76" s="9"/>
    </row>
    <row r="77" spans="1:12" s="101" customFormat="1" ht="9">
      <c r="A77" s="102" t="s">
        <v>77</v>
      </c>
      <c r="B77" s="101">
        <v>123.507</v>
      </c>
      <c r="C77" s="101">
        <v>99.547</v>
      </c>
      <c r="D77" s="101">
        <v>223.054</v>
      </c>
      <c r="E77" s="113">
        <v>78.25013947687967</v>
      </c>
      <c r="F77" s="113">
        <v>63.83125819348695</v>
      </c>
      <c r="G77" s="113">
        <v>71.0175413343453</v>
      </c>
      <c r="I77" s="114"/>
      <c r="J77" s="111"/>
      <c r="K77" s="118"/>
      <c r="L77" s="9"/>
    </row>
    <row r="78" spans="1:12" s="101" customFormat="1" ht="9">
      <c r="A78" s="102" t="s">
        <v>78</v>
      </c>
      <c r="B78" s="101">
        <v>82.583</v>
      </c>
      <c r="C78" s="101">
        <v>60.795</v>
      </c>
      <c r="D78" s="101">
        <v>143.377</v>
      </c>
      <c r="E78" s="113">
        <v>76.25759204905408</v>
      </c>
      <c r="F78" s="113">
        <v>58.00458205651202</v>
      </c>
      <c r="G78" s="113">
        <v>67.12163731372169</v>
      </c>
      <c r="I78" s="114"/>
      <c r="J78" s="111"/>
      <c r="K78" s="118"/>
      <c r="L78" s="9"/>
    </row>
    <row r="79" spans="1:12" s="101" customFormat="1" ht="9">
      <c r="A79" s="99" t="s">
        <v>79</v>
      </c>
      <c r="B79" s="100">
        <v>49.663000000000004</v>
      </c>
      <c r="C79" s="100">
        <v>37.06</v>
      </c>
      <c r="D79" s="100">
        <v>86.722</v>
      </c>
      <c r="E79" s="109">
        <v>70.60806354696408</v>
      </c>
      <c r="F79" s="109">
        <v>53.16714402913111</v>
      </c>
      <c r="G79" s="109">
        <v>61.80942837225515</v>
      </c>
      <c r="I79" s="110"/>
      <c r="J79" s="111"/>
      <c r="K79" s="116"/>
      <c r="L79" s="9"/>
    </row>
    <row r="80" spans="1:12" s="101" customFormat="1" ht="9">
      <c r="A80" s="102" t="s">
        <v>190</v>
      </c>
      <c r="B80" s="101">
        <v>44.803999999999995</v>
      </c>
      <c r="C80" s="101">
        <v>35.895</v>
      </c>
      <c r="D80" s="101">
        <v>80.69900000000001</v>
      </c>
      <c r="E80" s="113">
        <v>77.28352483679681</v>
      </c>
      <c r="F80" s="113">
        <v>61.63514316680069</v>
      </c>
      <c r="G80" s="113">
        <v>69.4336048826258</v>
      </c>
      <c r="I80" s="114"/>
      <c r="J80" s="111"/>
      <c r="K80" s="118"/>
      <c r="L80" s="9"/>
    </row>
    <row r="81" spans="1:12" s="101" customFormat="1" ht="9">
      <c r="A81" s="102" t="s">
        <v>80</v>
      </c>
      <c r="B81" s="101">
        <v>1428.673</v>
      </c>
      <c r="C81" s="101">
        <v>1092.588</v>
      </c>
      <c r="D81" s="101">
        <v>2521.261</v>
      </c>
      <c r="E81" s="113">
        <v>75.3488394596617</v>
      </c>
      <c r="F81" s="113">
        <v>56.38888686171338</v>
      </c>
      <c r="G81" s="113">
        <v>65.72281129376519</v>
      </c>
      <c r="I81" s="114"/>
      <c r="J81" s="111"/>
      <c r="K81" s="118"/>
      <c r="L81" s="9"/>
    </row>
    <row r="82" spans="1:12" s="101" customFormat="1" ht="9">
      <c r="A82" s="102" t="s">
        <v>81</v>
      </c>
      <c r="B82" s="101">
        <v>78.235</v>
      </c>
      <c r="C82" s="101">
        <v>54.615</v>
      </c>
      <c r="D82" s="101">
        <v>132.851</v>
      </c>
      <c r="E82" s="113">
        <v>72.49605100120124</v>
      </c>
      <c r="F82" s="113">
        <v>50.07425063609621</v>
      </c>
      <c r="G82" s="113">
        <v>61.28562375263661</v>
      </c>
      <c r="I82" s="118"/>
      <c r="J82" s="111"/>
      <c r="K82" s="118"/>
      <c r="L82" s="9"/>
    </row>
    <row r="83" spans="1:12" s="101" customFormat="1" ht="9">
      <c r="A83" s="102" t="s">
        <v>82</v>
      </c>
      <c r="B83" s="101">
        <v>38.579</v>
      </c>
      <c r="C83" s="101">
        <v>27.437</v>
      </c>
      <c r="D83" s="101">
        <v>66.016</v>
      </c>
      <c r="E83" s="113">
        <v>71.81866686992645</v>
      </c>
      <c r="F83" s="113">
        <v>52.41105955143078</v>
      </c>
      <c r="G83" s="113">
        <v>62.18545461525174</v>
      </c>
      <c r="I83" s="114"/>
      <c r="J83" s="111"/>
      <c r="K83" s="118"/>
      <c r="L83" s="9"/>
    </row>
    <row r="84" spans="1:12" s="101" customFormat="1" ht="9">
      <c r="A84" s="102" t="s">
        <v>83</v>
      </c>
      <c r="B84" s="101">
        <v>1052.008</v>
      </c>
      <c r="C84" s="101">
        <v>845.3</v>
      </c>
      <c r="D84" s="101">
        <v>1897.308</v>
      </c>
      <c r="E84" s="113">
        <v>76.54868340295862</v>
      </c>
      <c r="F84" s="113">
        <v>59.62588239984281</v>
      </c>
      <c r="G84" s="113">
        <v>67.91126042505785</v>
      </c>
      <c r="I84" s="114"/>
      <c r="J84" s="111"/>
      <c r="K84" s="118"/>
      <c r="L84" s="9"/>
    </row>
    <row r="85" spans="1:12" s="101" customFormat="1" ht="9">
      <c r="A85" s="99" t="s">
        <v>84</v>
      </c>
      <c r="B85" s="100">
        <v>142.83</v>
      </c>
      <c r="C85" s="100">
        <v>95.31200000000001</v>
      </c>
      <c r="D85" s="100">
        <v>238.143</v>
      </c>
      <c r="E85" s="109">
        <v>74.22568480816896</v>
      </c>
      <c r="F85" s="109">
        <v>49.816369221690046</v>
      </c>
      <c r="G85" s="109">
        <v>61.989725168055564</v>
      </c>
      <c r="I85" s="110"/>
      <c r="J85" s="111"/>
      <c r="K85" s="116"/>
      <c r="L85" s="9"/>
    </row>
    <row r="86" spans="1:12" s="101" customFormat="1" ht="9">
      <c r="A86" s="102" t="s">
        <v>85</v>
      </c>
      <c r="B86" s="101">
        <v>117.018</v>
      </c>
      <c r="C86" s="101">
        <v>69.925</v>
      </c>
      <c r="D86" s="101">
        <v>186.944</v>
      </c>
      <c r="E86" s="113">
        <v>69.8100226910636</v>
      </c>
      <c r="F86" s="113">
        <v>41.813299371016285</v>
      </c>
      <c r="G86" s="113">
        <v>55.779843028874375</v>
      </c>
      <c r="I86" s="114"/>
      <c r="J86" s="111"/>
      <c r="K86" s="118"/>
      <c r="L86" s="9"/>
    </row>
    <row r="87" spans="1:12" s="101" customFormat="1" ht="9">
      <c r="A87" s="102" t="s">
        <v>86</v>
      </c>
      <c r="B87" s="101">
        <v>338.041</v>
      </c>
      <c r="C87" s="101">
        <v>231.58700000000002</v>
      </c>
      <c r="D87" s="101">
        <v>569.6270000000001</v>
      </c>
      <c r="E87" s="113">
        <v>75.703522927478</v>
      </c>
      <c r="F87" s="113">
        <v>52.075624002321874</v>
      </c>
      <c r="G87" s="113">
        <v>63.843790936705815</v>
      </c>
      <c r="I87" s="114"/>
      <c r="J87" s="111"/>
      <c r="K87" s="118"/>
      <c r="L87" s="9"/>
    </row>
    <row r="88" spans="1:12" s="101" customFormat="1" ht="9">
      <c r="A88" s="102" t="s">
        <v>87</v>
      </c>
      <c r="B88" s="101">
        <v>79.777</v>
      </c>
      <c r="C88" s="101">
        <v>56.61</v>
      </c>
      <c r="D88" s="101">
        <v>136.387</v>
      </c>
      <c r="E88" s="113">
        <v>76.12727978269305</v>
      </c>
      <c r="F88" s="113">
        <v>55.643460437852134</v>
      </c>
      <c r="G88" s="113">
        <v>65.99043474852013</v>
      </c>
      <c r="I88" s="114"/>
      <c r="J88" s="111"/>
      <c r="K88" s="118"/>
      <c r="L88" s="9"/>
    </row>
    <row r="89" spans="1:12" s="101" customFormat="1" ht="9">
      <c r="A89" s="102" t="s">
        <v>88</v>
      </c>
      <c r="B89" s="101">
        <v>79.195</v>
      </c>
      <c r="C89" s="101">
        <v>53.383</v>
      </c>
      <c r="D89" s="101">
        <v>132.577</v>
      </c>
      <c r="E89" s="113">
        <v>75.9402752024983</v>
      </c>
      <c r="F89" s="113">
        <v>51.46508425931313</v>
      </c>
      <c r="G89" s="113">
        <v>63.663158304313136</v>
      </c>
      <c r="I89" s="114"/>
      <c r="J89" s="111"/>
      <c r="K89" s="118"/>
      <c r="L89" s="9"/>
    </row>
    <row r="90" spans="1:12" s="101" customFormat="1" ht="9">
      <c r="A90" s="99" t="s">
        <v>89</v>
      </c>
      <c r="B90" s="100">
        <v>80.049</v>
      </c>
      <c r="C90" s="100">
        <v>61.524</v>
      </c>
      <c r="D90" s="100">
        <v>141.573</v>
      </c>
      <c r="E90" s="109">
        <v>75.41530159953747</v>
      </c>
      <c r="F90" s="109">
        <v>56.745880182958075</v>
      </c>
      <c r="G90" s="109">
        <v>65.92240689253389</v>
      </c>
      <c r="I90" s="110"/>
      <c r="J90" s="111"/>
      <c r="K90" s="116"/>
      <c r="L90" s="9"/>
    </row>
    <row r="91" spans="1:12" s="101" customFormat="1" ht="9">
      <c r="A91" s="102" t="s">
        <v>90</v>
      </c>
      <c r="B91" s="101">
        <v>99.019</v>
      </c>
      <c r="C91" s="101">
        <v>60.071</v>
      </c>
      <c r="D91" s="101">
        <v>159.09</v>
      </c>
      <c r="E91" s="113">
        <v>75.40708868258386</v>
      </c>
      <c r="F91" s="113">
        <v>45.91045928213045</v>
      </c>
      <c r="G91" s="113">
        <v>60.58641017685387</v>
      </c>
      <c r="I91" s="114"/>
      <c r="J91" s="111"/>
      <c r="K91" s="118"/>
      <c r="L91" s="9"/>
    </row>
    <row r="92" spans="1:12" s="101" customFormat="1" ht="9">
      <c r="A92" s="102" t="s">
        <v>91</v>
      </c>
      <c r="B92" s="101">
        <v>73.78</v>
      </c>
      <c r="C92" s="101">
        <v>48.016</v>
      </c>
      <c r="D92" s="101">
        <v>121.79599999999999</v>
      </c>
      <c r="E92" s="113">
        <v>69.48328500196197</v>
      </c>
      <c r="F92" s="113">
        <v>45.910429943970584</v>
      </c>
      <c r="G92" s="113">
        <v>57.73153325238408</v>
      </c>
      <c r="I92" s="114"/>
      <c r="J92" s="111"/>
      <c r="K92" s="118"/>
      <c r="L92" s="9"/>
    </row>
    <row r="93" spans="1:12" s="101" customFormat="1" ht="9">
      <c r="A93" s="99" t="s">
        <v>92</v>
      </c>
      <c r="B93" s="100">
        <v>53.02</v>
      </c>
      <c r="C93" s="100">
        <v>33.38</v>
      </c>
      <c r="D93" s="100">
        <v>86.4</v>
      </c>
      <c r="E93" s="109">
        <v>69.40655659248624</v>
      </c>
      <c r="F93" s="109">
        <v>44.133155792276966</v>
      </c>
      <c r="G93" s="109">
        <v>56.780112026183794</v>
      </c>
      <c r="I93" s="110"/>
      <c r="J93" s="111"/>
      <c r="K93" s="116"/>
      <c r="L93" s="9"/>
    </row>
    <row r="94" spans="1:12" s="101" customFormat="1" ht="9">
      <c r="A94" s="102" t="s">
        <v>93</v>
      </c>
      <c r="B94" s="101">
        <v>20.76</v>
      </c>
      <c r="C94" s="101">
        <v>14.638</v>
      </c>
      <c r="D94" s="101">
        <v>35.395999999999994</v>
      </c>
      <c r="E94" s="113">
        <v>69.68050572356056</v>
      </c>
      <c r="F94" s="113">
        <v>50.55433913738574</v>
      </c>
      <c r="G94" s="113">
        <v>60.19676763499776</v>
      </c>
      <c r="I94" s="118"/>
      <c r="J94" s="111"/>
      <c r="K94" s="118"/>
      <c r="L94" s="9"/>
    </row>
    <row r="95" spans="1:12" s="101" customFormat="1" ht="9">
      <c r="A95" s="102" t="s">
        <v>94</v>
      </c>
      <c r="B95" s="101">
        <v>1253.962</v>
      </c>
      <c r="C95" s="101">
        <v>711.82</v>
      </c>
      <c r="D95" s="101">
        <v>1965.782</v>
      </c>
      <c r="E95" s="113">
        <v>64.01339745009594</v>
      </c>
      <c r="F95" s="113">
        <v>35.59905637357866</v>
      </c>
      <c r="G95" s="113">
        <v>49.60564638558721</v>
      </c>
      <c r="I95" s="114"/>
      <c r="J95" s="111"/>
      <c r="K95" s="118"/>
      <c r="L95" s="9"/>
    </row>
    <row r="96" spans="1:12" s="101" customFormat="1" ht="9">
      <c r="A96" s="102" t="s">
        <v>95</v>
      </c>
      <c r="B96" s="101">
        <v>183.614</v>
      </c>
      <c r="C96" s="101">
        <v>103.637</v>
      </c>
      <c r="D96" s="101">
        <v>287.252</v>
      </c>
      <c r="E96" s="113">
        <v>58.87401371103349</v>
      </c>
      <c r="F96" s="113">
        <v>32.78860607751977</v>
      </c>
      <c r="G96" s="113">
        <v>45.704377119471765</v>
      </c>
      <c r="I96" s="114"/>
      <c r="J96" s="111"/>
      <c r="K96" s="118"/>
      <c r="L96" s="9"/>
    </row>
    <row r="97" spans="1:12" s="101" customFormat="1" ht="9">
      <c r="A97" s="102" t="s">
        <v>96</v>
      </c>
      <c r="B97" s="101">
        <v>60.410999999999994</v>
      </c>
      <c r="C97" s="101">
        <v>37.532</v>
      </c>
      <c r="D97" s="101">
        <v>97.941</v>
      </c>
      <c r="E97" s="113">
        <v>64.04188548738313</v>
      </c>
      <c r="F97" s="113">
        <v>39.96971990915973</v>
      </c>
      <c r="G97" s="113">
        <v>51.99839978663823</v>
      </c>
      <c r="I97" s="114"/>
      <c r="J97" s="111"/>
      <c r="K97" s="118"/>
      <c r="L97" s="9"/>
    </row>
    <row r="98" spans="1:12" s="101" customFormat="1" ht="9">
      <c r="A98" s="102" t="s">
        <v>97</v>
      </c>
      <c r="B98" s="101">
        <v>647.66</v>
      </c>
      <c r="C98" s="101">
        <v>347.422</v>
      </c>
      <c r="D98" s="101">
        <v>995.0809999999999</v>
      </c>
      <c r="E98" s="113">
        <v>62.83454035266042</v>
      </c>
      <c r="F98" s="113">
        <v>32.566826370057555</v>
      </c>
      <c r="G98" s="113">
        <v>47.389059254893375</v>
      </c>
      <c r="I98" s="114"/>
      <c r="J98" s="111"/>
      <c r="K98" s="118"/>
      <c r="L98" s="9"/>
    </row>
    <row r="99" spans="1:12" s="101" customFormat="1" ht="9">
      <c r="A99" s="99" t="s">
        <v>98</v>
      </c>
      <c r="B99" s="100">
        <v>102.83399999999999</v>
      </c>
      <c r="C99" s="100">
        <v>60.69</v>
      </c>
      <c r="D99" s="100">
        <v>163.524</v>
      </c>
      <c r="E99" s="109">
        <v>70.02245586084234</v>
      </c>
      <c r="F99" s="109">
        <v>41.39833137971454</v>
      </c>
      <c r="G99" s="109">
        <v>55.73939700463446</v>
      </c>
      <c r="I99" s="110"/>
      <c r="J99" s="111"/>
      <c r="K99" s="116"/>
      <c r="L99" s="9"/>
    </row>
    <row r="100" spans="1:12" s="101" customFormat="1" ht="9">
      <c r="A100" s="102" t="s">
        <v>99</v>
      </c>
      <c r="B100" s="101">
        <v>259.443</v>
      </c>
      <c r="C100" s="101">
        <v>162.539</v>
      </c>
      <c r="D100" s="101">
        <v>421.98299999999995</v>
      </c>
      <c r="E100" s="113">
        <v>69.19316929657433</v>
      </c>
      <c r="F100" s="113">
        <v>43.17112337916544</v>
      </c>
      <c r="G100" s="113">
        <v>56.05890141204777</v>
      </c>
      <c r="I100" s="114"/>
      <c r="J100" s="111"/>
      <c r="K100" s="118"/>
      <c r="L100" s="9"/>
    </row>
    <row r="101" spans="1:12" s="101" customFormat="1" ht="9">
      <c r="A101" s="102" t="s">
        <v>100</v>
      </c>
      <c r="B101" s="101">
        <v>939.48</v>
      </c>
      <c r="C101" s="101">
        <v>528.34</v>
      </c>
      <c r="D101" s="101">
        <v>1467.819</v>
      </c>
      <c r="E101" s="113">
        <v>68.99259291381028</v>
      </c>
      <c r="F101" s="113">
        <v>38.308673754243024</v>
      </c>
      <c r="G101" s="113">
        <v>53.46545806136144</v>
      </c>
      <c r="I101" s="114"/>
      <c r="J101" s="111"/>
      <c r="K101" s="118"/>
      <c r="L101" s="9"/>
    </row>
    <row r="102" spans="1:12" s="101" customFormat="1" ht="9">
      <c r="A102" s="102" t="s">
        <v>101</v>
      </c>
      <c r="B102" s="101">
        <v>141.387</v>
      </c>
      <c r="C102" s="101">
        <v>71.743</v>
      </c>
      <c r="D102" s="101">
        <v>213.13</v>
      </c>
      <c r="E102" s="113">
        <v>66.58285199766277</v>
      </c>
      <c r="F102" s="113">
        <v>33.7835396580904</v>
      </c>
      <c r="G102" s="113">
        <v>50.12239288832902</v>
      </c>
      <c r="I102" s="114"/>
      <c r="J102" s="111"/>
      <c r="K102" s="118"/>
      <c r="L102" s="9"/>
    </row>
    <row r="103" spans="1:12" s="101" customFormat="1" ht="9">
      <c r="A103" s="102" t="s">
        <v>102</v>
      </c>
      <c r="B103" s="101">
        <v>311.52</v>
      </c>
      <c r="C103" s="101">
        <v>181.125</v>
      </c>
      <c r="D103" s="101">
        <v>492.646</v>
      </c>
      <c r="E103" s="113">
        <v>73.22774830215627</v>
      </c>
      <c r="F103" s="113">
        <v>42.312396795303044</v>
      </c>
      <c r="G103" s="113">
        <v>57.6263621471475</v>
      </c>
      <c r="I103" s="114"/>
      <c r="J103" s="111"/>
      <c r="K103" s="118"/>
      <c r="L103" s="9"/>
    </row>
    <row r="104" spans="1:12" s="101" customFormat="1" ht="9">
      <c r="A104" s="102" t="s">
        <v>103</v>
      </c>
      <c r="B104" s="101">
        <v>132.59</v>
      </c>
      <c r="C104" s="101">
        <v>72.092</v>
      </c>
      <c r="D104" s="101">
        <v>204.681</v>
      </c>
      <c r="E104" s="113">
        <v>68.93603747449006</v>
      </c>
      <c r="F104" s="113">
        <v>36.79501419227446</v>
      </c>
      <c r="G104" s="113">
        <v>52.64210210758181</v>
      </c>
      <c r="I104" s="114"/>
      <c r="J104" s="111"/>
      <c r="K104" s="118"/>
      <c r="L104" s="9"/>
    </row>
    <row r="105" spans="1:12" s="101" customFormat="1" ht="9">
      <c r="A105" s="99" t="s">
        <v>104</v>
      </c>
      <c r="B105" s="100">
        <v>88.015</v>
      </c>
      <c r="C105" s="100">
        <v>54.727000000000004</v>
      </c>
      <c r="D105" s="100">
        <v>142.74099999999999</v>
      </c>
      <c r="E105" s="109">
        <v>66.41057066258138</v>
      </c>
      <c r="F105" s="109">
        <v>39.912458160150074</v>
      </c>
      <c r="G105" s="109">
        <v>52.893408634632344</v>
      </c>
      <c r="I105" s="110"/>
      <c r="J105" s="111"/>
      <c r="K105" s="116"/>
      <c r="L105" s="9"/>
    </row>
    <row r="106" spans="1:12" s="101" customFormat="1" ht="9">
      <c r="A106" s="102" t="s">
        <v>105</v>
      </c>
      <c r="B106" s="101">
        <v>180.94600000000003</v>
      </c>
      <c r="C106" s="101">
        <v>113.22</v>
      </c>
      <c r="D106" s="101">
        <v>294.166</v>
      </c>
      <c r="E106" s="113">
        <v>68.4620503687063</v>
      </c>
      <c r="F106" s="113">
        <v>41.34587872785298</v>
      </c>
      <c r="G106" s="113">
        <v>54.58218873281222</v>
      </c>
      <c r="I106" s="114"/>
      <c r="J106" s="111"/>
      <c r="K106" s="118"/>
      <c r="L106" s="9"/>
    </row>
    <row r="107" spans="1:12" s="101" customFormat="1" ht="9">
      <c r="A107" s="102" t="s">
        <v>191</v>
      </c>
      <c r="B107" s="101">
        <v>85.022</v>
      </c>
      <c r="C107" s="101">
        <v>35.433</v>
      </c>
      <c r="D107" s="101">
        <v>120.456</v>
      </c>
      <c r="E107" s="113">
        <v>63.084874657518654</v>
      </c>
      <c r="F107" s="113">
        <v>26.90432801822324</v>
      </c>
      <c r="G107" s="113">
        <v>44.99903210746264</v>
      </c>
      <c r="I107" s="114"/>
      <c r="J107" s="111"/>
      <c r="K107" s="118"/>
      <c r="L107" s="9"/>
    </row>
    <row r="108" spans="1:12" s="101" customFormat="1" ht="9">
      <c r="A108" s="99" t="s">
        <v>106</v>
      </c>
      <c r="B108" s="100">
        <v>134.775</v>
      </c>
      <c r="C108" s="100">
        <v>81.46</v>
      </c>
      <c r="D108" s="100">
        <v>216.236</v>
      </c>
      <c r="E108" s="109">
        <v>68.06331806872679</v>
      </c>
      <c r="F108" s="109">
        <v>41.81865124444904</v>
      </c>
      <c r="G108" s="109">
        <v>54.956664801400755</v>
      </c>
      <c r="I108" s="110"/>
      <c r="J108" s="111"/>
      <c r="K108" s="116"/>
      <c r="L108" s="9"/>
    </row>
    <row r="109" spans="1:12" s="101" customFormat="1" ht="9">
      <c r="A109" s="102" t="s">
        <v>107</v>
      </c>
      <c r="B109" s="101">
        <v>86.12299999999999</v>
      </c>
      <c r="C109" s="101">
        <v>52.568</v>
      </c>
      <c r="D109" s="101">
        <v>138.69299999999998</v>
      </c>
      <c r="E109" s="113">
        <v>66.82183998737572</v>
      </c>
      <c r="F109" s="113">
        <v>41.479824185588924</v>
      </c>
      <c r="G109" s="113">
        <v>54.1862157906813</v>
      </c>
      <c r="I109" s="114"/>
      <c r="J109" s="111"/>
      <c r="K109" s="118"/>
      <c r="L109" s="9"/>
    </row>
    <row r="110" spans="1:12" s="101" customFormat="1" ht="9">
      <c r="A110" s="102" t="s">
        <v>108</v>
      </c>
      <c r="B110" s="101">
        <v>48.652</v>
      </c>
      <c r="C110" s="101">
        <v>28.892</v>
      </c>
      <c r="D110" s="101">
        <v>77.54299999999999</v>
      </c>
      <c r="E110" s="113">
        <v>70.39812437862624</v>
      </c>
      <c r="F110" s="113">
        <v>42.45023514448816</v>
      </c>
      <c r="G110" s="113">
        <v>56.39994370745654</v>
      </c>
      <c r="I110" s="114"/>
      <c r="J110" s="111"/>
      <c r="K110" s="118"/>
      <c r="L110" s="9"/>
    </row>
    <row r="111" spans="1:12" s="101" customFormat="1" ht="9">
      <c r="A111" s="102" t="s">
        <v>109</v>
      </c>
      <c r="B111" s="101">
        <v>432.282</v>
      </c>
      <c r="C111" s="101">
        <v>269.413</v>
      </c>
      <c r="D111" s="101">
        <v>701.695</v>
      </c>
      <c r="E111" s="113">
        <v>63.88376480925885</v>
      </c>
      <c r="F111" s="113">
        <v>39.64652633729685</v>
      </c>
      <c r="G111" s="113">
        <v>51.6674999813437</v>
      </c>
      <c r="I111" s="114"/>
      <c r="J111" s="111"/>
      <c r="K111" s="118"/>
      <c r="L111" s="9"/>
    </row>
    <row r="112" spans="1:12" s="101" customFormat="1" ht="9">
      <c r="A112" s="102" t="s">
        <v>110</v>
      </c>
      <c r="B112" s="101">
        <v>160.45600000000002</v>
      </c>
      <c r="C112" s="101">
        <v>99.965</v>
      </c>
      <c r="D112" s="101">
        <v>260.42</v>
      </c>
      <c r="E112" s="113">
        <v>64.42685651840617</v>
      </c>
      <c r="F112" s="113">
        <v>40.06456183284765</v>
      </c>
      <c r="G112" s="113">
        <v>52.16675309102104</v>
      </c>
      <c r="I112" s="114"/>
      <c r="J112" s="111"/>
      <c r="K112" s="118"/>
      <c r="L112" s="9"/>
    </row>
    <row r="113" spans="1:12" s="101" customFormat="1" ht="9">
      <c r="A113" s="102" t="s">
        <v>111</v>
      </c>
      <c r="B113" s="101">
        <v>89.707</v>
      </c>
      <c r="C113" s="101">
        <v>57.137</v>
      </c>
      <c r="D113" s="101">
        <v>146.844</v>
      </c>
      <c r="E113" s="113">
        <v>72.2479921324373</v>
      </c>
      <c r="F113" s="113">
        <v>45.417707732718306</v>
      </c>
      <c r="G113" s="113">
        <v>58.67788344701326</v>
      </c>
      <c r="I113" s="114"/>
      <c r="J113" s="111"/>
      <c r="K113" s="118"/>
      <c r="L113" s="9"/>
    </row>
    <row r="114" spans="1:12" s="101" customFormat="1" ht="9">
      <c r="A114" s="99" t="s">
        <v>112</v>
      </c>
      <c r="B114" s="100">
        <v>112.599</v>
      </c>
      <c r="C114" s="100">
        <v>71.504</v>
      </c>
      <c r="D114" s="100">
        <v>184.102</v>
      </c>
      <c r="E114" s="109">
        <v>59.4381458055386</v>
      </c>
      <c r="F114" s="109">
        <v>37.51793590198393</v>
      </c>
      <c r="G114" s="109">
        <v>48.36846664741554</v>
      </c>
      <c r="I114" s="110"/>
      <c r="J114" s="111"/>
      <c r="K114" s="116"/>
      <c r="L114" s="9"/>
    </row>
    <row r="115" spans="1:12" s="101" customFormat="1" ht="9">
      <c r="A115" s="102" t="s">
        <v>113</v>
      </c>
      <c r="B115" s="101">
        <v>37.153999999999996</v>
      </c>
      <c r="C115" s="101">
        <v>21.596</v>
      </c>
      <c r="D115" s="101">
        <v>58.75</v>
      </c>
      <c r="E115" s="113">
        <v>63.5104206401498</v>
      </c>
      <c r="F115" s="113">
        <v>36.686673032328464</v>
      </c>
      <c r="G115" s="113">
        <v>49.98624507831708</v>
      </c>
      <c r="I115" s="114"/>
      <c r="J115" s="111"/>
      <c r="K115" s="118"/>
      <c r="L115" s="9"/>
    </row>
    <row r="116" spans="1:12" s="101" customFormat="1" ht="9">
      <c r="A116" s="102" t="s">
        <v>114</v>
      </c>
      <c r="B116" s="101">
        <v>32.365</v>
      </c>
      <c r="C116" s="101">
        <v>19.213</v>
      </c>
      <c r="D116" s="101">
        <v>51.579</v>
      </c>
      <c r="E116" s="113">
        <v>58.21355236139632</v>
      </c>
      <c r="F116" s="113">
        <v>35.084279956027856</v>
      </c>
      <c r="G116" s="113">
        <v>46.646017374729674</v>
      </c>
      <c r="I116" s="114"/>
      <c r="J116" s="111"/>
      <c r="K116" s="118"/>
      <c r="L116" s="9"/>
    </row>
    <row r="117" spans="1:12" s="101" customFormat="1" ht="9">
      <c r="A117" s="102" t="s">
        <v>115</v>
      </c>
      <c r="B117" s="101">
        <v>1095.4379999999999</v>
      </c>
      <c r="C117" s="101">
        <v>617.958</v>
      </c>
      <c r="D117" s="101">
        <v>1713.397</v>
      </c>
      <c r="E117" s="113">
        <v>65.90378059758189</v>
      </c>
      <c r="F117" s="113">
        <v>36.15181420635859</v>
      </c>
      <c r="G117" s="113">
        <v>50.78326174457138</v>
      </c>
      <c r="I117" s="114"/>
      <c r="J117" s="111"/>
      <c r="K117" s="118"/>
      <c r="L117" s="9"/>
    </row>
    <row r="118" spans="1:12" s="101" customFormat="1" ht="9">
      <c r="A118" s="102" t="s">
        <v>116</v>
      </c>
      <c r="B118" s="101">
        <v>96.202</v>
      </c>
      <c r="C118" s="101">
        <v>52.183</v>
      </c>
      <c r="D118" s="101">
        <v>148.385</v>
      </c>
      <c r="E118" s="113">
        <v>67.17504456327985</v>
      </c>
      <c r="F118" s="113">
        <v>36.33007251190468</v>
      </c>
      <c r="G118" s="113">
        <v>51.60223256996197</v>
      </c>
      <c r="I118" s="114"/>
      <c r="J118" s="111"/>
      <c r="K118" s="118"/>
      <c r="L118" s="9"/>
    </row>
    <row r="119" spans="1:12" s="101" customFormat="1" ht="9">
      <c r="A119" s="102" t="s">
        <v>117</v>
      </c>
      <c r="B119" s="101">
        <v>264.353</v>
      </c>
      <c r="C119" s="101">
        <v>150.425</v>
      </c>
      <c r="D119" s="101">
        <v>414.778</v>
      </c>
      <c r="E119" s="113">
        <v>64.50435925737602</v>
      </c>
      <c r="F119" s="113">
        <v>35.222474213108384</v>
      </c>
      <c r="G119" s="113">
        <v>49.53740642028961</v>
      </c>
      <c r="I119" s="114"/>
      <c r="J119" s="111"/>
      <c r="K119" s="118"/>
      <c r="L119" s="9"/>
    </row>
    <row r="120" spans="1:12" s="101" customFormat="1" ht="9">
      <c r="A120" s="102" t="s">
        <v>118</v>
      </c>
      <c r="B120" s="101">
        <v>141.40699999999998</v>
      </c>
      <c r="C120" s="101">
        <v>91.015</v>
      </c>
      <c r="D120" s="101">
        <v>232.422</v>
      </c>
      <c r="E120" s="113">
        <v>65.64720872068331</v>
      </c>
      <c r="F120" s="113">
        <v>41.29654328205503</v>
      </c>
      <c r="G120" s="113">
        <v>53.273203712686865</v>
      </c>
      <c r="I120" s="114"/>
      <c r="J120" s="111"/>
      <c r="K120" s="118"/>
      <c r="L120" s="9"/>
    </row>
    <row r="121" spans="1:12" s="101" customFormat="1" ht="9">
      <c r="A121" s="102" t="s">
        <v>119</v>
      </c>
      <c r="B121" s="101">
        <v>103.24900000000001</v>
      </c>
      <c r="C121" s="101">
        <v>51.92</v>
      </c>
      <c r="D121" s="101">
        <v>155.169</v>
      </c>
      <c r="E121" s="113">
        <v>70.74603633758971</v>
      </c>
      <c r="F121" s="113">
        <v>34.1763184452004</v>
      </c>
      <c r="G121" s="113">
        <v>52.18606481198825</v>
      </c>
      <c r="I121" s="114"/>
      <c r="J121" s="111"/>
      <c r="K121" s="118"/>
      <c r="L121" s="9"/>
    </row>
    <row r="122" spans="1:12" s="101" customFormat="1" ht="9">
      <c r="A122" s="102" t="s">
        <v>120</v>
      </c>
      <c r="B122" s="101">
        <v>57.637</v>
      </c>
      <c r="C122" s="101">
        <v>29.453</v>
      </c>
      <c r="D122" s="101">
        <v>87.09</v>
      </c>
      <c r="E122" s="113">
        <v>66.62246263014016</v>
      </c>
      <c r="F122" s="113">
        <v>32.157253599114064</v>
      </c>
      <c r="G122" s="113">
        <v>48.9654781153377</v>
      </c>
      <c r="I122" s="114"/>
      <c r="J122" s="111"/>
      <c r="K122" s="118"/>
      <c r="L122" s="9"/>
    </row>
    <row r="123" spans="1:12" s="101" customFormat="1" ht="9">
      <c r="A123" s="102" t="s">
        <v>121</v>
      </c>
      <c r="B123" s="101">
        <v>37.455</v>
      </c>
      <c r="C123" s="101">
        <v>20.517000000000003</v>
      </c>
      <c r="D123" s="101">
        <v>57.971</v>
      </c>
      <c r="E123" s="113">
        <v>67.08209009533513</v>
      </c>
      <c r="F123" s="113">
        <v>35.502173495574446</v>
      </c>
      <c r="G123" s="113">
        <v>50.96619003073633</v>
      </c>
      <c r="I123" s="114"/>
      <c r="J123" s="111"/>
      <c r="K123" s="118"/>
      <c r="L123" s="9"/>
    </row>
    <row r="124" spans="1:12" s="101" customFormat="1" ht="9">
      <c r="A124" s="99" t="s">
        <v>122</v>
      </c>
      <c r="B124" s="100">
        <v>227.746</v>
      </c>
      <c r="C124" s="100">
        <v>128.731</v>
      </c>
      <c r="D124" s="100">
        <v>356.478</v>
      </c>
      <c r="E124" s="109">
        <v>63.2227965286644</v>
      </c>
      <c r="F124" s="109">
        <v>34.43622960360399</v>
      </c>
      <c r="G124" s="109">
        <v>48.52155438717676</v>
      </c>
      <c r="I124" s="110"/>
      <c r="J124" s="111"/>
      <c r="K124" s="116"/>
      <c r="L124" s="9"/>
    </row>
    <row r="125" spans="1:12" s="101" customFormat="1" ht="9">
      <c r="A125" s="102" t="s">
        <v>123</v>
      </c>
      <c r="B125" s="101">
        <v>81.58200000000001</v>
      </c>
      <c r="C125" s="101">
        <v>45.852999999999994</v>
      </c>
      <c r="D125" s="101">
        <v>127.434</v>
      </c>
      <c r="E125" s="113">
        <v>75.04533198042034</v>
      </c>
      <c r="F125" s="113">
        <v>42.99704220545297</v>
      </c>
      <c r="G125" s="113">
        <v>59.093247011858196</v>
      </c>
      <c r="I125" s="114"/>
      <c r="J125" s="111"/>
      <c r="K125" s="118"/>
      <c r="L125" s="9"/>
    </row>
    <row r="126" spans="1:12" s="101" customFormat="1" ht="9">
      <c r="A126" s="102" t="s">
        <v>124</v>
      </c>
      <c r="B126" s="101">
        <v>85.807</v>
      </c>
      <c r="C126" s="101">
        <v>47.861</v>
      </c>
      <c r="D126" s="101">
        <v>133.66899999999998</v>
      </c>
      <c r="E126" s="113">
        <v>62.85117181668907</v>
      </c>
      <c r="F126" s="113">
        <v>35.0253920005931</v>
      </c>
      <c r="G126" s="113">
        <v>48.891823033864576</v>
      </c>
      <c r="I126" s="114"/>
      <c r="J126" s="111"/>
      <c r="K126" s="118"/>
      <c r="L126" s="9"/>
    </row>
    <row r="127" spans="1:12" s="101" customFormat="1" ht="9">
      <c r="A127" s="102" t="s">
        <v>125</v>
      </c>
      <c r="B127" s="101">
        <v>412.45899999999995</v>
      </c>
      <c r="C127" s="101">
        <v>292.29</v>
      </c>
      <c r="D127" s="101">
        <v>704.7489999999999</v>
      </c>
      <c r="E127" s="113">
        <v>71.35253958671767</v>
      </c>
      <c r="F127" s="113">
        <v>51.35977613063769</v>
      </c>
      <c r="G127" s="113">
        <v>61.38764369287375</v>
      </c>
      <c r="I127" s="114"/>
      <c r="J127" s="111"/>
      <c r="K127" s="118"/>
      <c r="L127" s="9"/>
    </row>
    <row r="128" spans="1:12" s="101" customFormat="1" ht="9">
      <c r="A128" s="102" t="s">
        <v>126</v>
      </c>
      <c r="B128" s="101">
        <v>81.73700000000001</v>
      </c>
      <c r="C128" s="101">
        <v>61.126</v>
      </c>
      <c r="D128" s="101">
        <v>142.864</v>
      </c>
      <c r="E128" s="113">
        <v>71.0260752972725</v>
      </c>
      <c r="F128" s="113">
        <v>53.788461028807674</v>
      </c>
      <c r="G128" s="113">
        <v>62.41426187975034</v>
      </c>
      <c r="I128" s="114"/>
      <c r="J128" s="111"/>
      <c r="K128" s="118"/>
      <c r="L128" s="9"/>
    </row>
    <row r="129" spans="1:12" s="101" customFormat="1" ht="9">
      <c r="A129" s="102" t="s">
        <v>127</v>
      </c>
      <c r="B129" s="101">
        <v>37.493</v>
      </c>
      <c r="C129" s="101">
        <v>26.92</v>
      </c>
      <c r="D129" s="101">
        <v>64.413</v>
      </c>
      <c r="E129" s="113">
        <v>69.04401174644147</v>
      </c>
      <c r="F129" s="113">
        <v>51.41060405007788</v>
      </c>
      <c r="G129" s="113">
        <v>60.35064762663329</v>
      </c>
      <c r="I129" s="114"/>
      <c r="J129" s="111"/>
      <c r="K129" s="118"/>
      <c r="L129" s="9"/>
    </row>
    <row r="130" spans="1:12" s="101" customFormat="1" ht="9">
      <c r="A130" s="102" t="s">
        <v>128</v>
      </c>
      <c r="B130" s="101">
        <v>143.573</v>
      </c>
      <c r="C130" s="101">
        <v>102.514</v>
      </c>
      <c r="D130" s="101">
        <v>246.086</v>
      </c>
      <c r="E130" s="113">
        <v>73.4239950075407</v>
      </c>
      <c r="F130" s="113">
        <v>52.00143637622797</v>
      </c>
      <c r="G130" s="113">
        <v>62.639712414519764</v>
      </c>
      <c r="I130" s="114"/>
      <c r="J130" s="111"/>
      <c r="K130" s="118"/>
      <c r="L130" s="9"/>
    </row>
    <row r="131" spans="1:12" s="101" customFormat="1" ht="9">
      <c r="A131" s="102" t="s">
        <v>129</v>
      </c>
      <c r="B131" s="101">
        <v>39.191</v>
      </c>
      <c r="C131" s="101">
        <v>27.907</v>
      </c>
      <c r="D131" s="101">
        <v>67.098</v>
      </c>
      <c r="E131" s="113">
        <v>70.30073820866214</v>
      </c>
      <c r="F131" s="113">
        <v>51.6854560700643</v>
      </c>
      <c r="G131" s="113">
        <v>61.10819690234946</v>
      </c>
      <c r="I131" s="114"/>
      <c r="J131" s="111"/>
      <c r="K131" s="118"/>
      <c r="L131" s="9"/>
    </row>
    <row r="132" spans="1:12" s="101" customFormat="1" ht="9">
      <c r="A132" s="102" t="s">
        <v>149</v>
      </c>
      <c r="B132" s="101">
        <v>43.954</v>
      </c>
      <c r="C132" s="101">
        <v>30.432000000000002</v>
      </c>
      <c r="D132" s="101">
        <v>74.386</v>
      </c>
      <c r="E132" s="113">
        <v>76.79104342635968</v>
      </c>
      <c r="F132" s="113">
        <v>55.876543665663704</v>
      </c>
      <c r="G132" s="113">
        <v>66.4413221026475</v>
      </c>
      <c r="I132" s="114"/>
      <c r="J132" s="111"/>
      <c r="K132" s="118"/>
      <c r="L132" s="9"/>
    </row>
    <row r="133" spans="1:12" s="101" customFormat="1" ht="18">
      <c r="A133" s="99" t="s">
        <v>150</v>
      </c>
      <c r="B133" s="119">
        <v>13.872</v>
      </c>
      <c r="C133" s="119">
        <v>10.06</v>
      </c>
      <c r="D133" s="119">
        <v>23.932000000000002</v>
      </c>
      <c r="E133" s="120">
        <v>68.81764555014107</v>
      </c>
      <c r="F133" s="120">
        <v>52.53688568092561</v>
      </c>
      <c r="G133" s="120">
        <v>60.815921955291216</v>
      </c>
      <c r="I133" s="121"/>
      <c r="J133" s="111"/>
      <c r="K133" s="122"/>
      <c r="L133" s="9"/>
    </row>
    <row r="134" spans="1:12" s="101" customFormat="1" ht="4.5" customHeight="1">
      <c r="A134" s="105" t="s">
        <v>151</v>
      </c>
      <c r="B134" s="105">
        <v>23.747</v>
      </c>
      <c r="C134" s="105">
        <v>15.127</v>
      </c>
      <c r="D134" s="105">
        <v>38.874</v>
      </c>
      <c r="E134" s="105">
        <v>67.54706135939071</v>
      </c>
      <c r="F134" s="105">
        <v>44.8463737048946</v>
      </c>
      <c r="G134" s="105">
        <v>56.397057748270775</v>
      </c>
      <c r="J134" s="95"/>
      <c r="K134" s="95"/>
      <c r="L134" s="123"/>
    </row>
    <row r="135" spans="1:7" ht="9">
      <c r="A135" s="96" t="s">
        <v>152</v>
      </c>
      <c r="B135" s="96">
        <v>28.891000000000002</v>
      </c>
      <c r="C135" s="96">
        <v>18.203</v>
      </c>
      <c r="D135" s="96">
        <v>47.095</v>
      </c>
      <c r="E135" s="96">
        <v>64.62575859743764</v>
      </c>
      <c r="F135" s="96">
        <v>40.76989188944678</v>
      </c>
      <c r="G135" s="96">
        <v>52.734938672438666</v>
      </c>
    </row>
    <row r="136" spans="1:7" ht="9">
      <c r="A136" s="96" t="s">
        <v>130</v>
      </c>
      <c r="B136" s="96">
        <v>14909.464</v>
      </c>
      <c r="C136" s="96">
        <v>10732.889000000001</v>
      </c>
      <c r="D136" s="96">
        <v>25642.353</v>
      </c>
      <c r="E136" s="96">
        <v>73.93990044924386</v>
      </c>
      <c r="F136" s="96">
        <v>53.48863999298153</v>
      </c>
      <c r="G136" s="96">
        <v>63.674200721307564</v>
      </c>
    </row>
    <row r="138" spans="2:4" ht="9">
      <c r="B138" s="101"/>
      <c r="C138" s="101"/>
      <c r="D138" s="101"/>
    </row>
  </sheetData>
  <sheetProtection/>
  <mergeCells count="3">
    <mergeCell ref="A4:A5"/>
    <mergeCell ref="B4:D4"/>
    <mergeCell ref="E4:G4"/>
  </mergeCells>
  <printOptions horizontalCentered="1"/>
  <pageMargins left="0.57" right="1.1416666666666666" top="0.6298611111111111" bottom="2.165277777777778" header="0.5118055555555556" footer="0.5118055555555556"/>
  <pageSetup horizontalDpi="300" verticalDpi="300" orientation="portrait" paperSize="9" scale="93" r:id="rId2"/>
  <rowBreaks count="1" manualBreakCount="1">
    <brk id="71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showGridLines="0" workbookViewId="0" topLeftCell="A1">
      <selection activeCell="J51" sqref="J51"/>
    </sheetView>
  </sheetViews>
  <sheetFormatPr defaultColWidth="9.140625" defaultRowHeight="12.75"/>
  <cols>
    <col min="1" max="1" width="16.421875" style="96" customWidth="1"/>
    <col min="2" max="2" width="9.00390625" style="96" customWidth="1"/>
    <col min="3" max="3" width="9.421875" style="96" customWidth="1"/>
    <col min="4" max="4" width="11.57421875" style="96" customWidth="1"/>
    <col min="5" max="6" width="9.421875" style="96" customWidth="1"/>
    <col min="7" max="7" width="11.421875" style="96" customWidth="1"/>
    <col min="8" max="16384" width="9.140625" style="96" customWidth="1"/>
  </cols>
  <sheetData>
    <row r="1" ht="15" customHeight="1">
      <c r="A1" s="107" t="s">
        <v>134</v>
      </c>
    </row>
    <row r="2" ht="15" customHeight="1">
      <c r="A2" s="107" t="s">
        <v>196</v>
      </c>
    </row>
    <row r="3" spans="1:7" ht="9" customHeight="1">
      <c r="A3" s="108"/>
      <c r="B3" s="97"/>
      <c r="C3" s="97"/>
      <c r="D3" s="97"/>
      <c r="E3" s="97"/>
      <c r="F3" s="97"/>
      <c r="G3" s="97"/>
    </row>
    <row r="4" spans="1:7" ht="15" customHeight="1">
      <c r="A4" s="72" t="s">
        <v>3</v>
      </c>
      <c r="B4" s="73" t="s">
        <v>135</v>
      </c>
      <c r="C4" s="73"/>
      <c r="D4" s="73"/>
      <c r="E4" s="73" t="s">
        <v>136</v>
      </c>
      <c r="F4" s="73"/>
      <c r="G4" s="73"/>
    </row>
    <row r="5" spans="1:7" s="98" customFormat="1" ht="18.75" customHeight="1">
      <c r="A5" s="72"/>
      <c r="B5" s="1" t="s">
        <v>4</v>
      </c>
      <c r="C5" s="1" t="s">
        <v>0</v>
      </c>
      <c r="D5" s="1" t="s">
        <v>1</v>
      </c>
      <c r="E5" s="1" t="s">
        <v>4</v>
      </c>
      <c r="F5" s="1" t="s">
        <v>0</v>
      </c>
      <c r="G5" s="1" t="s">
        <v>1</v>
      </c>
    </row>
    <row r="6" spans="1:7" s="101" customFormat="1" ht="9">
      <c r="A6" s="99" t="s">
        <v>8</v>
      </c>
      <c r="B6" s="100">
        <v>1029.462</v>
      </c>
      <c r="C6" s="100">
        <v>816.076</v>
      </c>
      <c r="D6" s="100">
        <v>1845.537</v>
      </c>
      <c r="E6" s="109">
        <v>70.73381023114294</v>
      </c>
      <c r="F6" s="109">
        <v>56.850004537195495</v>
      </c>
      <c r="G6" s="109">
        <v>63.7843056615785</v>
      </c>
    </row>
    <row r="7" spans="1:7" s="101" customFormat="1" ht="9">
      <c r="A7" s="102" t="s">
        <v>9</v>
      </c>
      <c r="B7" s="101">
        <v>520.417</v>
      </c>
      <c r="C7" s="101">
        <v>426.636</v>
      </c>
      <c r="D7" s="101">
        <v>947.053</v>
      </c>
      <c r="E7" s="113">
        <v>69.84043260068694</v>
      </c>
      <c r="F7" s="113">
        <v>56.918764791883746</v>
      </c>
      <c r="G7" s="113">
        <v>63.32309601912656</v>
      </c>
    </row>
    <row r="8" spans="1:7" s="101" customFormat="1" ht="9">
      <c r="A8" s="102" t="s">
        <v>10</v>
      </c>
      <c r="B8" s="101">
        <v>41.697</v>
      </c>
      <c r="C8" s="101">
        <v>31.981</v>
      </c>
      <c r="D8" s="101">
        <v>73.679</v>
      </c>
      <c r="E8" s="113">
        <v>71.00545870751893</v>
      </c>
      <c r="F8" s="113">
        <v>56.6574822872683</v>
      </c>
      <c r="G8" s="113">
        <v>63.88864237411477</v>
      </c>
    </row>
    <row r="9" spans="1:7" s="101" customFormat="1" ht="9">
      <c r="A9" s="102" t="s">
        <v>11</v>
      </c>
      <c r="B9" s="101">
        <v>86.094</v>
      </c>
      <c r="C9" s="101">
        <v>67.286</v>
      </c>
      <c r="D9" s="101">
        <v>153.38</v>
      </c>
      <c r="E9" s="113">
        <v>68.71352926252385</v>
      </c>
      <c r="F9" s="113">
        <v>55.2503890872471</v>
      </c>
      <c r="G9" s="113">
        <v>62.03778972604718</v>
      </c>
    </row>
    <row r="10" spans="1:7" s="101" customFormat="1" ht="9">
      <c r="A10" s="102" t="s">
        <v>12</v>
      </c>
      <c r="B10" s="101">
        <v>151.018</v>
      </c>
      <c r="C10" s="101">
        <v>110.36</v>
      </c>
      <c r="D10" s="101">
        <v>261.377</v>
      </c>
      <c r="E10" s="113">
        <v>75.82986848351739</v>
      </c>
      <c r="F10" s="113">
        <v>58.18624304664098</v>
      </c>
      <c r="G10" s="113">
        <v>67.11818659595878</v>
      </c>
    </row>
    <row r="11" spans="1:7" s="101" customFormat="1" ht="9">
      <c r="A11" s="102" t="s">
        <v>13</v>
      </c>
      <c r="B11" s="101">
        <v>50.916</v>
      </c>
      <c r="C11" s="101">
        <v>37.888</v>
      </c>
      <c r="D11" s="101">
        <v>88.804</v>
      </c>
      <c r="E11" s="113">
        <v>70.52212730151032</v>
      </c>
      <c r="F11" s="113">
        <v>54.259921550530684</v>
      </c>
      <c r="G11" s="113">
        <v>62.436810291049106</v>
      </c>
    </row>
    <row r="12" spans="1:7" s="101" customFormat="1" ht="9">
      <c r="A12" s="102" t="s">
        <v>14</v>
      </c>
      <c r="B12" s="101">
        <v>99.739</v>
      </c>
      <c r="C12" s="101">
        <v>80.368</v>
      </c>
      <c r="D12" s="101">
        <v>180.107</v>
      </c>
      <c r="E12" s="113">
        <v>69.97356700582974</v>
      </c>
      <c r="F12" s="113">
        <v>58.19286954745123</v>
      </c>
      <c r="G12" s="113">
        <v>64.10546248877807</v>
      </c>
    </row>
    <row r="13" spans="1:7" s="101" customFormat="1" ht="9">
      <c r="A13" s="102" t="s">
        <v>15</v>
      </c>
      <c r="B13" s="101">
        <v>41.195</v>
      </c>
      <c r="C13" s="101">
        <v>33.686</v>
      </c>
      <c r="D13" s="101">
        <v>74.881</v>
      </c>
      <c r="E13" s="113">
        <v>69.42927694501444</v>
      </c>
      <c r="F13" s="113">
        <v>57.9714166782295</v>
      </c>
      <c r="G13" s="113">
        <v>63.693753147739706</v>
      </c>
    </row>
    <row r="14" spans="1:7" s="101" customFormat="1" ht="9">
      <c r="A14" s="102" t="s">
        <v>188</v>
      </c>
      <c r="B14" s="101">
        <v>38.386</v>
      </c>
      <c r="C14" s="101">
        <v>27.871</v>
      </c>
      <c r="D14" s="101">
        <v>66.257</v>
      </c>
      <c r="E14" s="113">
        <v>72.67867407549339</v>
      </c>
      <c r="F14" s="113">
        <v>53.62100297722615</v>
      </c>
      <c r="G14" s="113">
        <v>63.191423842334196</v>
      </c>
    </row>
    <row r="15" spans="1:7" s="101" customFormat="1" ht="9">
      <c r="A15" s="99" t="s">
        <v>16</v>
      </c>
      <c r="B15" s="100">
        <v>30.469</v>
      </c>
      <c r="C15" s="100">
        <v>25.634</v>
      </c>
      <c r="D15" s="100">
        <v>56.103</v>
      </c>
      <c r="E15" s="109">
        <v>71.25500251623572</v>
      </c>
      <c r="F15" s="109">
        <v>61.388181045989576</v>
      </c>
      <c r="G15" s="109">
        <v>66.35356251431878</v>
      </c>
    </row>
    <row r="16" spans="1:7" s="101" customFormat="1" ht="9">
      <c r="A16" s="102" t="s">
        <v>17</v>
      </c>
      <c r="B16" s="101">
        <v>30.469</v>
      </c>
      <c r="C16" s="101">
        <v>25.634</v>
      </c>
      <c r="D16" s="101">
        <v>56.103</v>
      </c>
      <c r="E16" s="113">
        <v>71.25500251623572</v>
      </c>
      <c r="F16" s="113">
        <v>61.388181045989576</v>
      </c>
      <c r="G16" s="113">
        <v>66.35356251431878</v>
      </c>
    </row>
    <row r="17" spans="1:7" s="101" customFormat="1" ht="9">
      <c r="A17" s="99" t="s">
        <v>18</v>
      </c>
      <c r="B17" s="100">
        <v>2452.903</v>
      </c>
      <c r="C17" s="100">
        <v>1826.922</v>
      </c>
      <c r="D17" s="100">
        <v>4279.825</v>
      </c>
      <c r="E17" s="109">
        <v>72.98742119227867</v>
      </c>
      <c r="F17" s="109">
        <v>56.20340083343599</v>
      </c>
      <c r="G17" s="109">
        <v>64.67784352904775</v>
      </c>
    </row>
    <row r="18" spans="1:7" s="101" customFormat="1" ht="8.25" customHeight="1">
      <c r="A18" s="102" t="s">
        <v>19</v>
      </c>
      <c r="B18" s="101">
        <v>210.254</v>
      </c>
      <c r="C18" s="101">
        <v>172.305</v>
      </c>
      <c r="D18" s="101">
        <v>382.559</v>
      </c>
      <c r="E18" s="113">
        <v>71.62192114814506</v>
      </c>
      <c r="F18" s="113">
        <v>59.59145347477477</v>
      </c>
      <c r="G18" s="113">
        <v>65.63037291624293</v>
      </c>
    </row>
    <row r="19" spans="1:7" s="101" customFormat="1" ht="8.25" customHeight="1">
      <c r="A19" s="102" t="s">
        <v>20</v>
      </c>
      <c r="B19" s="101">
        <v>155.612</v>
      </c>
      <c r="C19" s="101">
        <v>110.157</v>
      </c>
      <c r="D19" s="101">
        <v>265.769</v>
      </c>
      <c r="E19" s="113">
        <v>77.21886311702492</v>
      </c>
      <c r="F19" s="113">
        <v>56.55359551834573</v>
      </c>
      <c r="G19" s="113">
        <v>66.98085292001899</v>
      </c>
    </row>
    <row r="20" spans="1:7" s="101" customFormat="1" ht="8.25" customHeight="1">
      <c r="A20" s="102" t="s">
        <v>21</v>
      </c>
      <c r="B20" s="101">
        <v>46.386</v>
      </c>
      <c r="C20" s="101">
        <v>30.008</v>
      </c>
      <c r="D20" s="101">
        <v>76.394</v>
      </c>
      <c r="E20" s="113">
        <v>75.00495245641838</v>
      </c>
      <c r="F20" s="113">
        <v>49.797221940586034</v>
      </c>
      <c r="G20" s="113">
        <v>62.54822385891076</v>
      </c>
    </row>
    <row r="21" spans="1:7" s="101" customFormat="1" ht="8.25" customHeight="1">
      <c r="A21" s="102" t="s">
        <v>22</v>
      </c>
      <c r="B21" s="101">
        <v>765.495</v>
      </c>
      <c r="C21" s="101">
        <v>636.337</v>
      </c>
      <c r="D21" s="101">
        <v>1401.833</v>
      </c>
      <c r="E21" s="113">
        <v>71.98164697706065</v>
      </c>
      <c r="F21" s="113">
        <v>60.812700095881546</v>
      </c>
      <c r="G21" s="113">
        <v>66.38816826775385</v>
      </c>
    </row>
    <row r="22" spans="1:7" s="101" customFormat="1" ht="8.25" customHeight="1">
      <c r="A22" s="102" t="s">
        <v>23</v>
      </c>
      <c r="B22" s="101">
        <v>277.219</v>
      </c>
      <c r="C22" s="101">
        <v>178.485</v>
      </c>
      <c r="D22" s="101">
        <v>455.704</v>
      </c>
      <c r="E22" s="113">
        <v>73.301667660117</v>
      </c>
      <c r="F22" s="113">
        <v>49.75225628737151</v>
      </c>
      <c r="G22" s="113">
        <v>61.79894194363504</v>
      </c>
    </row>
    <row r="23" spans="1:7" s="101" customFormat="1" ht="8.25" customHeight="1">
      <c r="A23" s="102" t="s">
        <v>24</v>
      </c>
      <c r="B23" s="101">
        <v>315.313</v>
      </c>
      <c r="C23" s="101">
        <v>205.207</v>
      </c>
      <c r="D23" s="101">
        <v>520.52</v>
      </c>
      <c r="E23" s="113">
        <v>73.30855632639577</v>
      </c>
      <c r="F23" s="113">
        <v>50.348283959226016</v>
      </c>
      <c r="G23" s="113">
        <v>62.07664658532881</v>
      </c>
    </row>
    <row r="24" spans="1:7" s="101" customFormat="1" ht="8.25" customHeight="1">
      <c r="A24" s="102" t="s">
        <v>25</v>
      </c>
      <c r="B24" s="101">
        <v>133.294</v>
      </c>
      <c r="C24" s="101">
        <v>99.403</v>
      </c>
      <c r="D24" s="101">
        <v>232.697</v>
      </c>
      <c r="E24" s="113">
        <v>71.96224364164736</v>
      </c>
      <c r="F24" s="113">
        <v>56.069627386468426</v>
      </c>
      <c r="G24" s="113">
        <v>64.11941841389694</v>
      </c>
    </row>
    <row r="25" spans="1:7" s="101" customFormat="1" ht="8.25" customHeight="1">
      <c r="A25" s="102" t="s">
        <v>26</v>
      </c>
      <c r="B25" s="101">
        <v>92.749</v>
      </c>
      <c r="C25" s="101">
        <v>63.08</v>
      </c>
      <c r="D25" s="101">
        <v>155.829</v>
      </c>
      <c r="E25" s="113">
        <v>74.83369366372858</v>
      </c>
      <c r="F25" s="113">
        <v>53.93369447453954</v>
      </c>
      <c r="G25" s="113">
        <v>64.60006111120542</v>
      </c>
    </row>
    <row r="26" spans="1:7" s="101" customFormat="1" ht="20.25" customHeight="1">
      <c r="A26" s="103" t="s">
        <v>27</v>
      </c>
      <c r="B26" s="104">
        <v>103.339</v>
      </c>
      <c r="C26" s="104">
        <v>73.222</v>
      </c>
      <c r="D26" s="104">
        <v>176.561</v>
      </c>
      <c r="E26" s="117">
        <v>73.29517627537408</v>
      </c>
      <c r="F26" s="117">
        <v>54.49323558310029</v>
      </c>
      <c r="G26" s="117">
        <v>64.05116066485083</v>
      </c>
    </row>
    <row r="27" spans="1:7" s="101" customFormat="1" ht="8.25" customHeight="1">
      <c r="A27" s="102" t="s">
        <v>28</v>
      </c>
      <c r="B27" s="101">
        <v>86.756</v>
      </c>
      <c r="C27" s="101">
        <v>57.816</v>
      </c>
      <c r="D27" s="101">
        <v>144.572</v>
      </c>
      <c r="E27" s="113">
        <v>75.10656738065337</v>
      </c>
      <c r="F27" s="113">
        <v>53.0118269301403</v>
      </c>
      <c r="G27" s="113">
        <v>64.26701865508588</v>
      </c>
    </row>
    <row r="28" spans="1:7" s="101" customFormat="1" ht="8.25" customHeight="1">
      <c r="A28" s="102" t="s">
        <v>29</v>
      </c>
      <c r="B28" s="101">
        <v>57.678</v>
      </c>
      <c r="C28" s="101">
        <v>36.625</v>
      </c>
      <c r="D28" s="101">
        <v>94.303</v>
      </c>
      <c r="E28" s="113">
        <v>73.83323242602636</v>
      </c>
      <c r="F28" s="113">
        <v>49.20863116031601</v>
      </c>
      <c r="G28" s="113">
        <v>61.78012192796123</v>
      </c>
    </row>
    <row r="29" spans="1:7" s="101" customFormat="1" ht="9">
      <c r="A29" s="99" t="s">
        <v>189</v>
      </c>
      <c r="B29" s="100">
        <v>208.808</v>
      </c>
      <c r="C29" s="100">
        <v>164.277</v>
      </c>
      <c r="D29" s="100">
        <v>373.084</v>
      </c>
      <c r="E29" s="109">
        <v>72.3983626416707</v>
      </c>
      <c r="F29" s="109">
        <v>58.48310966813549</v>
      </c>
      <c r="G29" s="109">
        <v>65.48746666666668</v>
      </c>
    </row>
    <row r="30" spans="1:7" s="101" customFormat="1" ht="9">
      <c r="A30" s="102" t="s">
        <v>30</v>
      </c>
      <c r="B30" s="101">
        <v>266.762</v>
      </c>
      <c r="C30" s="101">
        <v>209.197</v>
      </c>
      <c r="D30" s="101">
        <v>475.958</v>
      </c>
      <c r="E30" s="113">
        <v>75.71613574642116</v>
      </c>
      <c r="F30" s="113">
        <v>61.38193381577187</v>
      </c>
      <c r="G30" s="113">
        <v>68.60811949941348</v>
      </c>
    </row>
    <row r="31" spans="1:7" s="101" customFormat="1" ht="9">
      <c r="A31" s="102" t="s">
        <v>31</v>
      </c>
      <c r="B31" s="101">
        <v>136.501</v>
      </c>
      <c r="C31" s="101">
        <v>108.736</v>
      </c>
      <c r="D31" s="101">
        <v>245.237</v>
      </c>
      <c r="E31" s="113">
        <v>78.76266539516033</v>
      </c>
      <c r="F31" s="113">
        <v>64.82438267112987</v>
      </c>
      <c r="G31" s="113">
        <v>71.85377114619278</v>
      </c>
    </row>
    <row r="32" spans="1:7" s="101" customFormat="1" ht="9">
      <c r="A32" s="99" t="s">
        <v>32</v>
      </c>
      <c r="B32" s="100">
        <v>130.26</v>
      </c>
      <c r="C32" s="100">
        <v>100.461</v>
      </c>
      <c r="D32" s="100">
        <v>230.721</v>
      </c>
      <c r="E32" s="109">
        <v>72.78297637966942</v>
      </c>
      <c r="F32" s="109">
        <v>58.07344636061102</v>
      </c>
      <c r="G32" s="109">
        <v>65.48629582514167</v>
      </c>
    </row>
    <row r="33" spans="1:7" s="101" customFormat="1" ht="9">
      <c r="A33" s="102" t="s">
        <v>33</v>
      </c>
      <c r="B33" s="101">
        <v>1250.317</v>
      </c>
      <c r="C33" s="101">
        <v>885.757</v>
      </c>
      <c r="D33" s="101">
        <v>2136.074</v>
      </c>
      <c r="E33" s="113">
        <v>74.8263456448678</v>
      </c>
      <c r="F33" s="113">
        <v>54.9508882913768</v>
      </c>
      <c r="G33" s="113">
        <v>64.97285565220834</v>
      </c>
    </row>
    <row r="34" spans="1:7" s="101" customFormat="1" ht="9">
      <c r="A34" s="102" t="s">
        <v>34</v>
      </c>
      <c r="B34" s="101">
        <v>234.165</v>
      </c>
      <c r="C34" s="101">
        <v>167.151</v>
      </c>
      <c r="D34" s="101">
        <v>401.316</v>
      </c>
      <c r="E34" s="113">
        <v>74.6228171493451</v>
      </c>
      <c r="F34" s="113">
        <v>55.813486216411725</v>
      </c>
      <c r="G34" s="113">
        <v>65.32728933727881</v>
      </c>
    </row>
    <row r="35" spans="1:7" s="101" customFormat="1" ht="9">
      <c r="A35" s="102" t="s">
        <v>35</v>
      </c>
      <c r="B35" s="101">
        <v>220.424</v>
      </c>
      <c r="C35" s="101">
        <v>152.051</v>
      </c>
      <c r="D35" s="101">
        <v>372.475</v>
      </c>
      <c r="E35" s="113">
        <v>74.2075110957028</v>
      </c>
      <c r="F35" s="113">
        <v>53.829533867183876</v>
      </c>
      <c r="G35" s="113">
        <v>64.21198798193792</v>
      </c>
    </row>
    <row r="36" spans="1:7" s="101" customFormat="1" ht="9">
      <c r="A36" s="102" t="s">
        <v>36</v>
      </c>
      <c r="B36" s="101">
        <v>51.28</v>
      </c>
      <c r="C36" s="101">
        <v>42.467</v>
      </c>
      <c r="D36" s="101">
        <v>93.748</v>
      </c>
      <c r="E36" s="113">
        <v>72.67158119971275</v>
      </c>
      <c r="F36" s="113">
        <v>62.10040255742364</v>
      </c>
      <c r="G36" s="113">
        <v>67.41187472846299</v>
      </c>
    </row>
    <row r="37" spans="1:7" s="101" customFormat="1" ht="9">
      <c r="A37" s="102" t="s">
        <v>37</v>
      </c>
      <c r="B37" s="101">
        <v>229.002</v>
      </c>
      <c r="C37" s="101">
        <v>162.038</v>
      </c>
      <c r="D37" s="101">
        <v>391.04</v>
      </c>
      <c r="E37" s="113">
        <v>75.79778670327248</v>
      </c>
      <c r="F37" s="113">
        <v>55.84029744427262</v>
      </c>
      <c r="G37" s="113">
        <v>65.94317284925019</v>
      </c>
    </row>
    <row r="38" spans="1:7" s="101" customFormat="1" ht="9">
      <c r="A38" s="102" t="s">
        <v>38</v>
      </c>
      <c r="B38" s="101">
        <v>206.711</v>
      </c>
      <c r="C38" s="101">
        <v>147.34</v>
      </c>
      <c r="D38" s="101">
        <v>354.051</v>
      </c>
      <c r="E38" s="113">
        <v>72.73839464139003</v>
      </c>
      <c r="F38" s="113">
        <v>52.08773331811176</v>
      </c>
      <c r="G38" s="113">
        <v>62.384041042226414</v>
      </c>
    </row>
    <row r="39" spans="1:7" s="101" customFormat="1" ht="9">
      <c r="A39" s="102" t="s">
        <v>39</v>
      </c>
      <c r="B39" s="101">
        <v>248.671</v>
      </c>
      <c r="C39" s="101">
        <v>170.316</v>
      </c>
      <c r="D39" s="101">
        <v>418.987</v>
      </c>
      <c r="E39" s="113">
        <v>78.0097123500846</v>
      </c>
      <c r="F39" s="113">
        <v>55.275223391386916</v>
      </c>
      <c r="G39" s="113">
        <v>66.67104535510352</v>
      </c>
    </row>
    <row r="40" spans="1:7" s="101" customFormat="1" ht="9">
      <c r="A40" s="99" t="s">
        <v>40</v>
      </c>
      <c r="B40" s="100">
        <v>60.063</v>
      </c>
      <c r="C40" s="100">
        <v>44.395</v>
      </c>
      <c r="D40" s="100">
        <v>104.458</v>
      </c>
      <c r="E40" s="109">
        <v>71.1757238416093</v>
      </c>
      <c r="F40" s="109">
        <v>55.20874850538063</v>
      </c>
      <c r="G40" s="109">
        <v>63.27275417355066</v>
      </c>
    </row>
    <row r="41" spans="1:7" s="101" customFormat="1" ht="9">
      <c r="A41" s="102" t="s">
        <v>41</v>
      </c>
      <c r="B41" s="101">
        <v>286.266</v>
      </c>
      <c r="C41" s="101">
        <v>220.24</v>
      </c>
      <c r="D41" s="101">
        <v>506.506</v>
      </c>
      <c r="E41" s="113">
        <v>71.21741638862156</v>
      </c>
      <c r="F41" s="113">
        <v>55.96956706445758</v>
      </c>
      <c r="G41" s="113">
        <v>63.62601555149349</v>
      </c>
    </row>
    <row r="42" spans="1:7" s="101" customFormat="1" ht="9">
      <c r="A42" s="102" t="s">
        <v>42</v>
      </c>
      <c r="B42" s="101">
        <v>124.217</v>
      </c>
      <c r="C42" s="101">
        <v>94.553</v>
      </c>
      <c r="D42" s="101">
        <v>218.77</v>
      </c>
      <c r="E42" s="113">
        <v>70.26613555016742</v>
      </c>
      <c r="F42" s="113">
        <v>54.47330531107034</v>
      </c>
      <c r="G42" s="113">
        <v>62.39202927077785</v>
      </c>
    </row>
    <row r="43" spans="1:7" s="101" customFormat="1" ht="9">
      <c r="A43" s="102" t="s">
        <v>43</v>
      </c>
      <c r="B43" s="101">
        <v>32.858</v>
      </c>
      <c r="C43" s="101">
        <v>24.567</v>
      </c>
      <c r="D43" s="101">
        <v>57.425</v>
      </c>
      <c r="E43" s="113">
        <v>71.0801008447963</v>
      </c>
      <c r="F43" s="113">
        <v>55.689106261246714</v>
      </c>
      <c r="G43" s="113">
        <v>63.54726525450523</v>
      </c>
    </row>
    <row r="44" spans="1:7" s="101" customFormat="1" ht="9">
      <c r="A44" s="102" t="s">
        <v>44</v>
      </c>
      <c r="B44" s="101">
        <v>48.959</v>
      </c>
      <c r="C44" s="101">
        <v>40.989</v>
      </c>
      <c r="D44" s="101">
        <v>89.947</v>
      </c>
      <c r="E44" s="113">
        <v>67.18794589349922</v>
      </c>
      <c r="F44" s="113">
        <v>56.215371303364826</v>
      </c>
      <c r="G44" s="113">
        <v>61.64092650472354</v>
      </c>
    </row>
    <row r="45" spans="1:7" s="101" customFormat="1" ht="9">
      <c r="A45" s="99" t="s">
        <v>45</v>
      </c>
      <c r="B45" s="100">
        <v>80.232</v>
      </c>
      <c r="C45" s="100">
        <v>60.132</v>
      </c>
      <c r="D45" s="100">
        <v>140.364</v>
      </c>
      <c r="E45" s="109">
        <v>75.61070144669142</v>
      </c>
      <c r="F45" s="109">
        <v>58.465067077932986</v>
      </c>
      <c r="G45" s="109">
        <v>67.12388427810836</v>
      </c>
    </row>
    <row r="46" spans="1:7" s="101" customFormat="1" ht="8.25" customHeight="1">
      <c r="A46" s="102" t="s">
        <v>46</v>
      </c>
      <c r="B46" s="101">
        <v>355.344</v>
      </c>
      <c r="C46" s="101">
        <v>276.376</v>
      </c>
      <c r="D46" s="101">
        <v>631.72</v>
      </c>
      <c r="E46" s="113">
        <v>70.15891953511083</v>
      </c>
      <c r="F46" s="113">
        <v>53.993690370590386</v>
      </c>
      <c r="G46" s="113">
        <v>62.00429245378526</v>
      </c>
    </row>
    <row r="47" spans="1:7" s="101" customFormat="1" ht="8.25" customHeight="1">
      <c r="A47" s="102" t="s">
        <v>47</v>
      </c>
      <c r="B47" s="101">
        <v>48.767</v>
      </c>
      <c r="C47" s="101">
        <v>38.558</v>
      </c>
      <c r="D47" s="101">
        <v>87.325</v>
      </c>
      <c r="E47" s="113">
        <v>69.0422543454088</v>
      </c>
      <c r="F47" s="113">
        <v>53.343366084477694</v>
      </c>
      <c r="G47" s="113">
        <v>61.149467098323086</v>
      </c>
    </row>
    <row r="48" spans="1:7" s="101" customFormat="1" ht="8.25" customHeight="1">
      <c r="A48" s="102" t="s">
        <v>48</v>
      </c>
      <c r="B48" s="101">
        <v>62.369</v>
      </c>
      <c r="C48" s="101">
        <v>48.492</v>
      </c>
      <c r="D48" s="101">
        <v>110.861</v>
      </c>
      <c r="E48" s="113">
        <v>69.29844871498032</v>
      </c>
      <c r="F48" s="113">
        <v>53.165665665665664</v>
      </c>
      <c r="G48" s="113">
        <v>61.161505757612275</v>
      </c>
    </row>
    <row r="49" spans="1:7" s="101" customFormat="1" ht="8.25" customHeight="1">
      <c r="A49" s="102" t="s">
        <v>49</v>
      </c>
      <c r="B49" s="101">
        <v>194.723</v>
      </c>
      <c r="C49" s="101">
        <v>153.218</v>
      </c>
      <c r="D49" s="101">
        <v>347.941</v>
      </c>
      <c r="E49" s="113">
        <v>71.05250285034825</v>
      </c>
      <c r="F49" s="113">
        <v>55.048483067655916</v>
      </c>
      <c r="G49" s="113">
        <v>62.953772836174316</v>
      </c>
    </row>
    <row r="50" spans="1:7" s="101" customFormat="1" ht="9">
      <c r="A50" s="99" t="s">
        <v>50</v>
      </c>
      <c r="B50" s="100">
        <v>49.484</v>
      </c>
      <c r="C50" s="100">
        <v>36.109</v>
      </c>
      <c r="D50" s="100">
        <v>85.593</v>
      </c>
      <c r="E50" s="109">
        <v>68.9011578199945</v>
      </c>
      <c r="F50" s="109">
        <v>51.536053790864834</v>
      </c>
      <c r="G50" s="109">
        <v>60.21866871472354</v>
      </c>
    </row>
    <row r="51" spans="1:7" s="101" customFormat="1" ht="8.25" customHeight="1">
      <c r="A51" s="102" t="s">
        <v>51</v>
      </c>
      <c r="B51" s="101">
        <v>1085.824</v>
      </c>
      <c r="C51" s="101">
        <v>883.033</v>
      </c>
      <c r="D51" s="101">
        <v>1968.857</v>
      </c>
      <c r="E51" s="113">
        <v>73.8991221657369</v>
      </c>
      <c r="F51" s="113">
        <v>61.303729422009404</v>
      </c>
      <c r="G51" s="113">
        <v>67.59581967181452</v>
      </c>
    </row>
    <row r="52" spans="1:7" s="101" customFormat="1" ht="8.25" customHeight="1">
      <c r="A52" s="102" t="s">
        <v>52</v>
      </c>
      <c r="B52" s="101">
        <v>72.392</v>
      </c>
      <c r="C52" s="101">
        <v>51.593</v>
      </c>
      <c r="D52" s="101">
        <v>123.984</v>
      </c>
      <c r="E52" s="113">
        <v>75.11675595589577</v>
      </c>
      <c r="F52" s="113">
        <v>56.20727989169318</v>
      </c>
      <c r="G52" s="113">
        <v>65.77969086284484</v>
      </c>
    </row>
    <row r="53" spans="1:7" s="101" customFormat="1" ht="8.25" customHeight="1">
      <c r="A53" s="102" t="s">
        <v>53</v>
      </c>
      <c r="B53" s="101">
        <v>111.313</v>
      </c>
      <c r="C53" s="101">
        <v>91.338</v>
      </c>
      <c r="D53" s="101">
        <v>202.651</v>
      </c>
      <c r="E53" s="113">
        <v>74.29397422500871</v>
      </c>
      <c r="F53" s="113">
        <v>63.168738699594954</v>
      </c>
      <c r="G53" s="113">
        <v>68.74775105242013</v>
      </c>
    </row>
    <row r="54" spans="1:7" s="101" customFormat="1" ht="8.25" customHeight="1">
      <c r="A54" s="102" t="s">
        <v>54</v>
      </c>
      <c r="B54" s="101">
        <v>135.921</v>
      </c>
      <c r="C54" s="101">
        <v>102.655</v>
      </c>
      <c r="D54" s="101">
        <v>238.577</v>
      </c>
      <c r="E54" s="113">
        <v>75.75224987977742</v>
      </c>
      <c r="F54" s="113">
        <v>59.3403324584427</v>
      </c>
      <c r="G54" s="113">
        <v>67.62296858071505</v>
      </c>
    </row>
    <row r="55" spans="1:7" s="101" customFormat="1" ht="8.25" customHeight="1">
      <c r="A55" s="102" t="s">
        <v>55</v>
      </c>
      <c r="B55" s="101">
        <v>175.351</v>
      </c>
      <c r="C55" s="101">
        <v>147.795</v>
      </c>
      <c r="D55" s="101">
        <v>323.146</v>
      </c>
      <c r="E55" s="113">
        <v>74.27396937470817</v>
      </c>
      <c r="F55" s="113">
        <v>64.54974127121488</v>
      </c>
      <c r="G55" s="113">
        <v>69.44029285700178</v>
      </c>
    </row>
    <row r="56" spans="1:7" s="101" customFormat="1" ht="8.25" customHeight="1">
      <c r="A56" s="102" t="s">
        <v>56</v>
      </c>
      <c r="B56" s="101">
        <v>236.525</v>
      </c>
      <c r="C56" s="101">
        <v>204.738</v>
      </c>
      <c r="D56" s="101">
        <v>441.263</v>
      </c>
      <c r="E56" s="113">
        <v>73.59105907806344</v>
      </c>
      <c r="F56" s="113">
        <v>63.690593865223185</v>
      </c>
      <c r="G56" s="113">
        <v>68.59200856881193</v>
      </c>
    </row>
    <row r="57" spans="1:7" s="101" customFormat="1" ht="8.25" customHeight="1">
      <c r="A57" s="102" t="s">
        <v>57</v>
      </c>
      <c r="B57" s="101">
        <v>82.171</v>
      </c>
      <c r="C57" s="101">
        <v>70.701</v>
      </c>
      <c r="D57" s="101">
        <v>152.872</v>
      </c>
      <c r="E57" s="113">
        <v>70.45501301442766</v>
      </c>
      <c r="F57" s="113">
        <v>61.340874071998876</v>
      </c>
      <c r="G57" s="113">
        <v>65.84905076032086</v>
      </c>
    </row>
    <row r="58" spans="1:7" s="101" customFormat="1" ht="8.25" customHeight="1">
      <c r="A58" s="102" t="s">
        <v>58</v>
      </c>
      <c r="B58" s="101">
        <v>94.888</v>
      </c>
      <c r="C58" s="101">
        <v>77.202</v>
      </c>
      <c r="D58" s="101">
        <v>172.09</v>
      </c>
      <c r="E58" s="113">
        <v>73.83797606793618</v>
      </c>
      <c r="F58" s="113">
        <v>61.35897332743292</v>
      </c>
      <c r="G58" s="113">
        <v>67.60015605078891</v>
      </c>
    </row>
    <row r="59" spans="1:7" s="101" customFormat="1" ht="8.25" customHeight="1">
      <c r="A59" s="102" t="s">
        <v>59</v>
      </c>
      <c r="B59" s="101">
        <v>96.664</v>
      </c>
      <c r="C59" s="101">
        <v>77.708</v>
      </c>
      <c r="D59" s="101">
        <v>174.372</v>
      </c>
      <c r="E59" s="113">
        <v>73.52520135917443</v>
      </c>
      <c r="F59" s="113">
        <v>59.85427822181744</v>
      </c>
      <c r="G59" s="113">
        <v>66.68356240815396</v>
      </c>
    </row>
    <row r="60" spans="1:7" s="101" customFormat="1" ht="9">
      <c r="A60" s="99" t="s">
        <v>60</v>
      </c>
      <c r="B60" s="100">
        <v>80.598</v>
      </c>
      <c r="C60" s="100">
        <v>59.303</v>
      </c>
      <c r="D60" s="100">
        <v>139.901</v>
      </c>
      <c r="E60" s="109">
        <v>73.49215157015621</v>
      </c>
      <c r="F60" s="109">
        <v>54.07285860956292</v>
      </c>
      <c r="G60" s="109">
        <v>63.657759869276184</v>
      </c>
    </row>
    <row r="61" spans="1:7" s="101" customFormat="1" ht="8.25" customHeight="1">
      <c r="A61" s="102" t="s">
        <v>61</v>
      </c>
      <c r="B61" s="101">
        <v>884.889</v>
      </c>
      <c r="C61" s="101">
        <v>674.769</v>
      </c>
      <c r="D61" s="101">
        <v>1559.659</v>
      </c>
      <c r="E61" s="113">
        <v>72.6034207927417</v>
      </c>
      <c r="F61" s="113">
        <v>55.354548320052835</v>
      </c>
      <c r="G61" s="113">
        <v>63.90035295090202</v>
      </c>
    </row>
    <row r="62" spans="1:7" s="101" customFormat="1" ht="8.25" customHeight="1">
      <c r="A62" s="102" t="s">
        <v>62</v>
      </c>
      <c r="B62" s="101">
        <v>46.461</v>
      </c>
      <c r="C62" s="101">
        <v>33.028</v>
      </c>
      <c r="D62" s="101">
        <v>79.489</v>
      </c>
      <c r="E62" s="113">
        <v>68.38879563898429</v>
      </c>
      <c r="F62" s="113">
        <v>49.44748816046058</v>
      </c>
      <c r="G62" s="113">
        <v>58.94190022616227</v>
      </c>
    </row>
    <row r="63" spans="1:7" s="101" customFormat="1" ht="8.25" customHeight="1">
      <c r="A63" s="102" t="s">
        <v>63</v>
      </c>
      <c r="B63" s="101">
        <v>97.034</v>
      </c>
      <c r="C63" s="101">
        <v>65.621</v>
      </c>
      <c r="D63" s="101">
        <v>162.655</v>
      </c>
      <c r="E63" s="113">
        <v>75.76119834080825</v>
      </c>
      <c r="F63" s="113">
        <v>51.46233055472074</v>
      </c>
      <c r="G63" s="113">
        <v>63.52386869628249</v>
      </c>
    </row>
    <row r="64" spans="1:7" s="101" customFormat="1" ht="8.25" customHeight="1">
      <c r="A64" s="102" t="s">
        <v>64</v>
      </c>
      <c r="B64" s="101">
        <v>67.477</v>
      </c>
      <c r="C64" s="101">
        <v>50.537</v>
      </c>
      <c r="D64" s="101">
        <v>118.014</v>
      </c>
      <c r="E64" s="113">
        <v>70.72914637050506</v>
      </c>
      <c r="F64" s="113">
        <v>52.81928523974734</v>
      </c>
      <c r="G64" s="113">
        <v>61.65683823686516</v>
      </c>
    </row>
    <row r="65" spans="1:7" s="101" customFormat="1" ht="8.25" customHeight="1">
      <c r="A65" s="102" t="s">
        <v>65</v>
      </c>
      <c r="B65" s="101">
        <v>236.88</v>
      </c>
      <c r="C65" s="101">
        <v>193.868</v>
      </c>
      <c r="D65" s="101">
        <v>430.748</v>
      </c>
      <c r="E65" s="113">
        <v>74.38988580224006</v>
      </c>
      <c r="F65" s="113">
        <v>60.29790335344587</v>
      </c>
      <c r="G65" s="113">
        <v>67.23437981454951</v>
      </c>
    </row>
    <row r="66" spans="1:7" s="101" customFormat="1" ht="8.25" customHeight="1">
      <c r="A66" s="102" t="s">
        <v>66</v>
      </c>
      <c r="B66" s="101">
        <v>75.894</v>
      </c>
      <c r="C66" s="101">
        <v>59.472</v>
      </c>
      <c r="D66" s="101">
        <v>135.367</v>
      </c>
      <c r="E66" s="113">
        <v>70.03248102126373</v>
      </c>
      <c r="F66" s="113">
        <v>53.411818808921595</v>
      </c>
      <c r="G66" s="113">
        <v>61.613079069854116</v>
      </c>
    </row>
    <row r="67" spans="1:7" s="101" customFormat="1" ht="8.25" customHeight="1">
      <c r="A67" s="102" t="s">
        <v>67</v>
      </c>
      <c r="B67" s="101">
        <v>99.492</v>
      </c>
      <c r="C67" s="101">
        <v>75.299</v>
      </c>
      <c r="D67" s="101">
        <v>174.791</v>
      </c>
      <c r="E67" s="113">
        <v>72.30832308323083</v>
      </c>
      <c r="F67" s="113">
        <v>55.343585315747156</v>
      </c>
      <c r="G67" s="113">
        <v>63.81991336831872</v>
      </c>
    </row>
    <row r="68" spans="1:7" s="101" customFormat="1" ht="8.25" customHeight="1">
      <c r="A68" s="102" t="s">
        <v>68</v>
      </c>
      <c r="B68" s="101">
        <v>83.359</v>
      </c>
      <c r="C68" s="101">
        <v>61.607</v>
      </c>
      <c r="D68" s="101">
        <v>144.966</v>
      </c>
      <c r="E68" s="113">
        <v>72.34756832528281</v>
      </c>
      <c r="F68" s="113">
        <v>53.946563328574335</v>
      </c>
      <c r="G68" s="113">
        <v>63.1156293099613</v>
      </c>
    </row>
    <row r="69" spans="1:7" s="101" customFormat="1" ht="8.25" customHeight="1">
      <c r="A69" s="102" t="s">
        <v>69</v>
      </c>
      <c r="B69" s="101">
        <v>63.588</v>
      </c>
      <c r="C69" s="101">
        <v>48.901</v>
      </c>
      <c r="D69" s="101">
        <v>112.49</v>
      </c>
      <c r="E69" s="113">
        <v>72.40340304856434</v>
      </c>
      <c r="F69" s="113">
        <v>55.25650643430089</v>
      </c>
      <c r="G69" s="113">
        <v>63.72887887244999</v>
      </c>
    </row>
    <row r="70" spans="1:7" s="101" customFormat="1" ht="8.25" customHeight="1">
      <c r="A70" s="102" t="s">
        <v>70</v>
      </c>
      <c r="B70" s="101">
        <v>53.554</v>
      </c>
      <c r="C70" s="101">
        <v>40.792</v>
      </c>
      <c r="D70" s="101">
        <v>94.346</v>
      </c>
      <c r="E70" s="113">
        <v>69.81822772027266</v>
      </c>
      <c r="F70" s="113">
        <v>54.100950706160354</v>
      </c>
      <c r="G70" s="113">
        <v>61.87832266840636</v>
      </c>
    </row>
    <row r="71" spans="1:7" s="101" customFormat="1" ht="9">
      <c r="A71" s="99" t="s">
        <v>71</v>
      </c>
      <c r="B71" s="100">
        <v>61.15</v>
      </c>
      <c r="C71" s="100">
        <v>45.644</v>
      </c>
      <c r="D71" s="100">
        <v>106.794</v>
      </c>
      <c r="E71" s="109">
        <v>73.2921713953402</v>
      </c>
      <c r="F71" s="109">
        <v>55.41531743695417</v>
      </c>
      <c r="G71" s="109">
        <v>64.31510477621869</v>
      </c>
    </row>
    <row r="72" spans="1:7" s="101" customFormat="1" ht="9">
      <c r="A72" s="102" t="s">
        <v>72</v>
      </c>
      <c r="B72" s="101">
        <v>205.309</v>
      </c>
      <c r="C72" s="101">
        <v>157.143</v>
      </c>
      <c r="D72" s="101">
        <v>362.451</v>
      </c>
      <c r="E72" s="113">
        <v>69.97278319853534</v>
      </c>
      <c r="F72" s="113">
        <v>53.262108993785</v>
      </c>
      <c r="G72" s="113">
        <v>61.517309968067394</v>
      </c>
    </row>
    <row r="73" spans="1:7" s="101" customFormat="1" ht="9">
      <c r="A73" s="102" t="s">
        <v>73</v>
      </c>
      <c r="B73" s="101">
        <v>153.851</v>
      </c>
      <c r="C73" s="101">
        <v>117.24</v>
      </c>
      <c r="D73" s="101">
        <v>271.091</v>
      </c>
      <c r="E73" s="113">
        <v>70.16985586422796</v>
      </c>
      <c r="F73" s="113">
        <v>53.51495952777804</v>
      </c>
      <c r="G73" s="113">
        <v>61.76260723441541</v>
      </c>
    </row>
    <row r="74" spans="1:7" s="101" customFormat="1" ht="9">
      <c r="A74" s="99" t="s">
        <v>74</v>
      </c>
      <c r="B74" s="100">
        <v>51.457</v>
      </c>
      <c r="C74" s="100">
        <v>39.903</v>
      </c>
      <c r="D74" s="100">
        <v>91.36</v>
      </c>
      <c r="E74" s="109">
        <v>69.39004926792035</v>
      </c>
      <c r="F74" s="109">
        <v>52.52842389343879</v>
      </c>
      <c r="G74" s="109">
        <v>60.79888907041333</v>
      </c>
    </row>
    <row r="75" spans="1:7" s="101" customFormat="1" ht="9">
      <c r="A75" s="102" t="s">
        <v>75</v>
      </c>
      <c r="B75" s="101">
        <v>367.072</v>
      </c>
      <c r="C75" s="101">
        <v>278.565</v>
      </c>
      <c r="D75" s="101">
        <v>645.637</v>
      </c>
      <c r="E75" s="113">
        <v>70.60088374096972</v>
      </c>
      <c r="F75" s="113">
        <v>54.7202553106612</v>
      </c>
      <c r="G75" s="113">
        <v>62.64203565698519</v>
      </c>
    </row>
    <row r="76" spans="1:7" s="101" customFormat="1" ht="9">
      <c r="A76" s="102" t="s">
        <v>76</v>
      </c>
      <c r="B76" s="101">
        <v>92.3</v>
      </c>
      <c r="C76" s="101">
        <v>70.153</v>
      </c>
      <c r="D76" s="101">
        <v>162.454</v>
      </c>
      <c r="E76" s="113">
        <v>74.31460845027584</v>
      </c>
      <c r="F76" s="113">
        <v>58.39942321557318</v>
      </c>
      <c r="G76" s="113">
        <v>66.37320217728077</v>
      </c>
    </row>
    <row r="77" spans="1:7" s="101" customFormat="1" ht="9">
      <c r="A77" s="102" t="s">
        <v>77</v>
      </c>
      <c r="B77" s="101">
        <v>114.212</v>
      </c>
      <c r="C77" s="101">
        <v>88.003</v>
      </c>
      <c r="D77" s="101">
        <v>202.215</v>
      </c>
      <c r="E77" s="113">
        <v>72.21029831643203</v>
      </c>
      <c r="F77" s="113">
        <v>56.37314688598579</v>
      </c>
      <c r="G77" s="113">
        <v>64.26631946034716</v>
      </c>
    </row>
    <row r="78" spans="1:7" s="101" customFormat="1" ht="9">
      <c r="A78" s="102" t="s">
        <v>78</v>
      </c>
      <c r="B78" s="101">
        <v>76.179</v>
      </c>
      <c r="C78" s="101">
        <v>55.389</v>
      </c>
      <c r="D78" s="101">
        <v>131.567</v>
      </c>
      <c r="E78" s="113">
        <v>70.05414935146706</v>
      </c>
      <c r="F78" s="113">
        <v>52.778717604183775</v>
      </c>
      <c r="G78" s="113">
        <v>61.407489839365205</v>
      </c>
    </row>
    <row r="79" spans="1:7" s="101" customFormat="1" ht="9">
      <c r="A79" s="99" t="s">
        <v>79</v>
      </c>
      <c r="B79" s="100">
        <v>42.959</v>
      </c>
      <c r="C79" s="100">
        <v>33.142</v>
      </c>
      <c r="D79" s="100">
        <v>76.101</v>
      </c>
      <c r="E79" s="109">
        <v>60.78290563217211</v>
      </c>
      <c r="F79" s="109">
        <v>47.700744109731005</v>
      </c>
      <c r="G79" s="109">
        <v>54.18336818868363</v>
      </c>
    </row>
    <row r="80" spans="1:7" s="101" customFormat="1" ht="9">
      <c r="A80" s="102" t="s">
        <v>190</v>
      </c>
      <c r="B80" s="101">
        <v>41.422</v>
      </c>
      <c r="C80" s="101">
        <v>31.877</v>
      </c>
      <c r="D80" s="101">
        <v>73.299</v>
      </c>
      <c r="E80" s="113">
        <v>71.33254737731167</v>
      </c>
      <c r="F80" s="113">
        <v>54.744257595357126</v>
      </c>
      <c r="G80" s="113">
        <v>63.0111279672387</v>
      </c>
    </row>
    <row r="81" spans="1:7" s="101" customFormat="1" ht="9">
      <c r="A81" s="102" t="s">
        <v>80</v>
      </c>
      <c r="B81" s="101">
        <v>1289.373</v>
      </c>
      <c r="C81" s="101">
        <v>960.694</v>
      </c>
      <c r="D81" s="101">
        <v>2250.067</v>
      </c>
      <c r="E81" s="113">
        <v>67.87731000640804</v>
      </c>
      <c r="F81" s="113">
        <v>49.57067897984652</v>
      </c>
      <c r="G81" s="113">
        <v>58.58297307561507</v>
      </c>
    </row>
    <row r="82" spans="1:7" s="101" customFormat="1" ht="9">
      <c r="A82" s="102" t="s">
        <v>81</v>
      </c>
      <c r="B82" s="101">
        <v>69.22</v>
      </c>
      <c r="C82" s="101">
        <v>46.411</v>
      </c>
      <c r="D82" s="101">
        <v>115.632</v>
      </c>
      <c r="E82" s="113">
        <v>63.96905119983353</v>
      </c>
      <c r="F82" s="113">
        <v>42.31434976306007</v>
      </c>
      <c r="G82" s="113">
        <v>53.14217341543468</v>
      </c>
    </row>
    <row r="83" spans="1:7" s="101" customFormat="1" ht="9">
      <c r="A83" s="102" t="s">
        <v>82</v>
      </c>
      <c r="B83" s="101">
        <v>35.354</v>
      </c>
      <c r="C83" s="101">
        <v>24.18</v>
      </c>
      <c r="D83" s="101">
        <v>59.534</v>
      </c>
      <c r="E83" s="113">
        <v>65.67323449826593</v>
      </c>
      <c r="F83" s="113">
        <v>46.16009280742459</v>
      </c>
      <c r="G83" s="113">
        <v>55.9876389182134</v>
      </c>
    </row>
    <row r="84" spans="1:7" s="101" customFormat="1" ht="9">
      <c r="A84" s="102" t="s">
        <v>83</v>
      </c>
      <c r="B84" s="101">
        <v>954.127</v>
      </c>
      <c r="C84" s="101">
        <v>752.685</v>
      </c>
      <c r="D84" s="101">
        <v>1706.812</v>
      </c>
      <c r="E84" s="113">
        <v>69.30797483544856</v>
      </c>
      <c r="F84" s="113">
        <v>53.108866570038124</v>
      </c>
      <c r="G84" s="113">
        <v>61.03996049623874</v>
      </c>
    </row>
    <row r="85" spans="1:7" s="101" customFormat="1" ht="9">
      <c r="A85" s="99" t="s">
        <v>84</v>
      </c>
      <c r="B85" s="100">
        <v>126.671</v>
      </c>
      <c r="C85" s="100">
        <v>78.287</v>
      </c>
      <c r="D85" s="100">
        <v>204.959</v>
      </c>
      <c r="E85" s="109">
        <v>65.66743639175475</v>
      </c>
      <c r="F85" s="109">
        <v>40.84559734012003</v>
      </c>
      <c r="G85" s="109">
        <v>53.22468601011635</v>
      </c>
    </row>
    <row r="86" spans="1:7" s="101" customFormat="1" ht="9">
      <c r="A86" s="102" t="s">
        <v>85</v>
      </c>
      <c r="B86" s="101">
        <v>103.999</v>
      </c>
      <c r="C86" s="101">
        <v>59.131</v>
      </c>
      <c r="D86" s="101">
        <v>163.131</v>
      </c>
      <c r="E86" s="113">
        <v>61.95324192536088</v>
      </c>
      <c r="F86" s="113">
        <v>35.32881970935786</v>
      </c>
      <c r="G86" s="113">
        <v>48.61077242197355</v>
      </c>
    </row>
    <row r="87" spans="1:7" s="101" customFormat="1" ht="9">
      <c r="A87" s="102" t="s">
        <v>86</v>
      </c>
      <c r="B87" s="101">
        <v>306.166</v>
      </c>
      <c r="C87" s="101">
        <v>201.793</v>
      </c>
      <c r="D87" s="101">
        <v>507.958</v>
      </c>
      <c r="E87" s="113">
        <v>68.41978981716973</v>
      </c>
      <c r="F87" s="113">
        <v>45.31998258598172</v>
      </c>
      <c r="G87" s="113">
        <v>56.82512692868434</v>
      </c>
    </row>
    <row r="88" spans="1:7" s="101" customFormat="1" ht="9">
      <c r="A88" s="102" t="s">
        <v>87</v>
      </c>
      <c r="B88" s="101">
        <v>72.131</v>
      </c>
      <c r="C88" s="101">
        <v>51.491</v>
      </c>
      <c r="D88" s="101">
        <v>123.622</v>
      </c>
      <c r="E88" s="113">
        <v>68.70974000776096</v>
      </c>
      <c r="F88" s="113">
        <v>50.57479231233848</v>
      </c>
      <c r="G88" s="113">
        <v>59.73528950566467</v>
      </c>
    </row>
    <row r="89" spans="1:7" s="101" customFormat="1" ht="9">
      <c r="A89" s="102" t="s">
        <v>88</v>
      </c>
      <c r="B89" s="101">
        <v>71.849</v>
      </c>
      <c r="C89" s="101">
        <v>47.829</v>
      </c>
      <c r="D89" s="101">
        <v>119.677</v>
      </c>
      <c r="E89" s="113">
        <v>68.77134771152532</v>
      </c>
      <c r="F89" s="113">
        <v>46.07985727306223</v>
      </c>
      <c r="G89" s="113">
        <v>57.388961304254785</v>
      </c>
    </row>
    <row r="90" spans="1:7" s="101" customFormat="1" ht="9">
      <c r="A90" s="99" t="s">
        <v>89</v>
      </c>
      <c r="B90" s="100">
        <v>72.238</v>
      </c>
      <c r="C90" s="100">
        <v>51.26</v>
      </c>
      <c r="D90" s="100">
        <v>123.498</v>
      </c>
      <c r="E90" s="109">
        <v>67.88880323761803</v>
      </c>
      <c r="F90" s="109">
        <v>47.18436472374636</v>
      </c>
      <c r="G90" s="109">
        <v>57.36120913004969</v>
      </c>
    </row>
    <row r="91" spans="1:7" s="101" customFormat="1" ht="9">
      <c r="A91" s="102" t="s">
        <v>90</v>
      </c>
      <c r="B91" s="101">
        <v>89.947</v>
      </c>
      <c r="C91" s="101">
        <v>51.214</v>
      </c>
      <c r="D91" s="101">
        <v>141.161</v>
      </c>
      <c r="E91" s="113">
        <v>68.33555487999752</v>
      </c>
      <c r="F91" s="113">
        <v>39.073716711694324</v>
      </c>
      <c r="G91" s="113">
        <v>53.63287309959666</v>
      </c>
    </row>
    <row r="92" spans="1:7" s="101" customFormat="1" ht="9">
      <c r="A92" s="102" t="s">
        <v>91</v>
      </c>
      <c r="B92" s="101">
        <v>66.102</v>
      </c>
      <c r="C92" s="101">
        <v>41.067</v>
      </c>
      <c r="D92" s="101">
        <v>107.169</v>
      </c>
      <c r="E92" s="113">
        <v>62.13500244049499</v>
      </c>
      <c r="F92" s="113">
        <v>39.220594181412096</v>
      </c>
      <c r="G92" s="113">
        <v>50.711505512068</v>
      </c>
    </row>
    <row r="93" spans="1:7" s="101" customFormat="1" ht="9">
      <c r="A93" s="99" t="s">
        <v>92</v>
      </c>
      <c r="B93" s="100">
        <v>46.405</v>
      </c>
      <c r="C93" s="100">
        <v>28.223</v>
      </c>
      <c r="D93" s="100">
        <v>74.628</v>
      </c>
      <c r="E93" s="109">
        <v>60.612586743240016</v>
      </c>
      <c r="F93" s="109">
        <v>37.26631158455393</v>
      </c>
      <c r="G93" s="109">
        <v>48.94892297867245</v>
      </c>
    </row>
    <row r="94" spans="1:7" s="101" customFormat="1" ht="9">
      <c r="A94" s="102" t="s">
        <v>93</v>
      </c>
      <c r="B94" s="101">
        <v>19.697</v>
      </c>
      <c r="C94" s="101">
        <v>12.845</v>
      </c>
      <c r="D94" s="101">
        <v>32.541</v>
      </c>
      <c r="E94" s="113">
        <v>66.04818042029729</v>
      </c>
      <c r="F94" s="113">
        <v>44.32280262746325</v>
      </c>
      <c r="G94" s="113">
        <v>55.27757676005376</v>
      </c>
    </row>
    <row r="95" spans="1:7" s="101" customFormat="1" ht="9">
      <c r="A95" s="102" t="s">
        <v>94</v>
      </c>
      <c r="B95" s="101">
        <v>1034.438</v>
      </c>
      <c r="C95" s="101">
        <v>552.759</v>
      </c>
      <c r="D95" s="101">
        <v>1587.197</v>
      </c>
      <c r="E95" s="113">
        <v>52.69258316997083</v>
      </c>
      <c r="F95" s="113">
        <v>27.59659517691989</v>
      </c>
      <c r="G95" s="113">
        <v>39.96743333284864</v>
      </c>
    </row>
    <row r="96" spans="1:7" s="101" customFormat="1" ht="9">
      <c r="A96" s="102" t="s">
        <v>95</v>
      </c>
      <c r="B96" s="101">
        <v>160.11</v>
      </c>
      <c r="C96" s="101">
        <v>86.997</v>
      </c>
      <c r="D96" s="101">
        <v>247.107</v>
      </c>
      <c r="E96" s="113">
        <v>51.27344457379381</v>
      </c>
      <c r="F96" s="113">
        <v>27.511527752231025</v>
      </c>
      <c r="G96" s="113">
        <v>39.27671375002802</v>
      </c>
    </row>
    <row r="97" spans="1:7" s="101" customFormat="1" ht="9">
      <c r="A97" s="102" t="s">
        <v>96</v>
      </c>
      <c r="B97" s="101">
        <v>52.864</v>
      </c>
      <c r="C97" s="101">
        <v>30.857</v>
      </c>
      <c r="D97" s="101">
        <v>83.72</v>
      </c>
      <c r="E97" s="113">
        <v>55.986080867597465</v>
      </c>
      <c r="F97" s="113">
        <v>32.852832361313986</v>
      </c>
      <c r="G97" s="113">
        <v>44.41285504733965</v>
      </c>
    </row>
    <row r="98" spans="1:7" s="101" customFormat="1" ht="9">
      <c r="A98" s="102" t="s">
        <v>97</v>
      </c>
      <c r="B98" s="101">
        <v>510.97</v>
      </c>
      <c r="C98" s="101">
        <v>259.219</v>
      </c>
      <c r="D98" s="101">
        <v>770.189</v>
      </c>
      <c r="E98" s="113">
        <v>49.43844792383811</v>
      </c>
      <c r="F98" s="113">
        <v>24.230082523395495</v>
      </c>
      <c r="G98" s="113">
        <v>36.57473011806219</v>
      </c>
    </row>
    <row r="99" spans="1:7" s="101" customFormat="1" ht="9">
      <c r="A99" s="99" t="s">
        <v>98</v>
      </c>
      <c r="B99" s="100">
        <v>90.225</v>
      </c>
      <c r="C99" s="100">
        <v>48.383</v>
      </c>
      <c r="D99" s="100">
        <v>138.608</v>
      </c>
      <c r="E99" s="109">
        <v>61.36355832686669</v>
      </c>
      <c r="F99" s="109">
        <v>32.91250086189064</v>
      </c>
      <c r="G99" s="109">
        <v>47.16685761863967</v>
      </c>
    </row>
    <row r="100" spans="1:7" s="101" customFormat="1" ht="9">
      <c r="A100" s="102" t="s">
        <v>99</v>
      </c>
      <c r="B100" s="101">
        <v>220.269</v>
      </c>
      <c r="C100" s="101">
        <v>127.303</v>
      </c>
      <c r="D100" s="101">
        <v>347.573</v>
      </c>
      <c r="E100" s="113">
        <v>58.58641784320431</v>
      </c>
      <c r="F100" s="113">
        <v>33.78739337578329</v>
      </c>
      <c r="G100" s="113">
        <v>46.06945312552506</v>
      </c>
    </row>
    <row r="101" spans="1:7" s="101" customFormat="1" ht="9">
      <c r="A101" s="102" t="s">
        <v>100</v>
      </c>
      <c r="B101" s="101">
        <v>807.574</v>
      </c>
      <c r="C101" s="101">
        <v>429.79</v>
      </c>
      <c r="D101" s="101">
        <v>1237.363</v>
      </c>
      <c r="E101" s="113">
        <v>59.148278545917286</v>
      </c>
      <c r="F101" s="113">
        <v>31.129966552108428</v>
      </c>
      <c r="G101" s="113">
        <v>44.970037234635825</v>
      </c>
    </row>
    <row r="102" spans="1:7" s="101" customFormat="1" ht="9">
      <c r="A102" s="102" t="s">
        <v>101</v>
      </c>
      <c r="B102" s="101">
        <v>117.543</v>
      </c>
      <c r="C102" s="101">
        <v>57.125</v>
      </c>
      <c r="D102" s="101">
        <v>174.668</v>
      </c>
      <c r="E102" s="113">
        <v>55.16298361064015</v>
      </c>
      <c r="F102" s="113">
        <v>26.834103485652346</v>
      </c>
      <c r="G102" s="113">
        <v>40.94602783782108</v>
      </c>
    </row>
    <row r="103" spans="1:7" s="101" customFormat="1" ht="9">
      <c r="A103" s="102" t="s">
        <v>102</v>
      </c>
      <c r="B103" s="101">
        <v>267.548</v>
      </c>
      <c r="C103" s="101">
        <v>146.508</v>
      </c>
      <c r="D103" s="101">
        <v>414.057</v>
      </c>
      <c r="E103" s="113">
        <v>62.71166132271253</v>
      </c>
      <c r="F103" s="113">
        <v>34.19480342298519</v>
      </c>
      <c r="G103" s="113">
        <v>48.3206713990646</v>
      </c>
    </row>
    <row r="104" spans="1:7" s="101" customFormat="1" ht="9">
      <c r="A104" s="102" t="s">
        <v>103</v>
      </c>
      <c r="B104" s="101">
        <v>117.272</v>
      </c>
      <c r="C104" s="101">
        <v>60.72</v>
      </c>
      <c r="D104" s="101">
        <v>177.991</v>
      </c>
      <c r="E104" s="113">
        <v>60.837360290152375</v>
      </c>
      <c r="F104" s="113">
        <v>30.947385741906285</v>
      </c>
      <c r="G104" s="113">
        <v>45.684605659319885</v>
      </c>
    </row>
    <row r="105" spans="1:7" s="101" customFormat="1" ht="9">
      <c r="A105" s="99" t="s">
        <v>104</v>
      </c>
      <c r="B105" s="100">
        <v>77.855</v>
      </c>
      <c r="C105" s="100">
        <v>46.215</v>
      </c>
      <c r="D105" s="100">
        <v>124.07</v>
      </c>
      <c r="E105" s="109">
        <v>58.62811183454615</v>
      </c>
      <c r="F105" s="109">
        <v>33.65064185088462</v>
      </c>
      <c r="G105" s="109">
        <v>45.88701052592078</v>
      </c>
    </row>
    <row r="106" spans="1:7" s="101" customFormat="1" ht="9">
      <c r="A106" s="102" t="s">
        <v>105</v>
      </c>
      <c r="B106" s="101">
        <v>151.092</v>
      </c>
      <c r="C106" s="101">
        <v>89.313</v>
      </c>
      <c r="D106" s="101">
        <v>240.405</v>
      </c>
      <c r="E106" s="113">
        <v>56.97810842312175</v>
      </c>
      <c r="F106" s="113">
        <v>32.60628737023587</v>
      </c>
      <c r="G106" s="113">
        <v>44.50281933180991</v>
      </c>
    </row>
    <row r="107" spans="1:7" s="101" customFormat="1" ht="9">
      <c r="A107" s="102" t="s">
        <v>191</v>
      </c>
      <c r="B107" s="101">
        <v>76.263</v>
      </c>
      <c r="C107" s="101">
        <v>29.909</v>
      </c>
      <c r="D107" s="101">
        <v>106.173</v>
      </c>
      <c r="E107" s="113">
        <v>56.55097564492748</v>
      </c>
      <c r="F107" s="113">
        <v>22.709946848899015</v>
      </c>
      <c r="G107" s="113">
        <v>39.63425049058867</v>
      </c>
    </row>
    <row r="108" spans="1:7" s="101" customFormat="1" ht="9">
      <c r="A108" s="99" t="s">
        <v>106</v>
      </c>
      <c r="B108" s="100">
        <v>115.168</v>
      </c>
      <c r="C108" s="100">
        <v>69.74</v>
      </c>
      <c r="D108" s="100">
        <v>184.909</v>
      </c>
      <c r="E108" s="109">
        <v>57.98198123947231</v>
      </c>
      <c r="F108" s="109">
        <v>35.76680780749768</v>
      </c>
      <c r="G108" s="109">
        <v>46.887627613843534</v>
      </c>
    </row>
    <row r="109" spans="1:7" s="101" customFormat="1" ht="9">
      <c r="A109" s="102" t="s">
        <v>107</v>
      </c>
      <c r="B109" s="101">
        <v>74.496</v>
      </c>
      <c r="C109" s="101">
        <v>46.22</v>
      </c>
      <c r="D109" s="101">
        <v>120.717</v>
      </c>
      <c r="E109" s="113">
        <v>57.67634527378887</v>
      </c>
      <c r="F109" s="113">
        <v>36.44340775297123</v>
      </c>
      <c r="G109" s="113">
        <v>47.08919147724126</v>
      </c>
    </row>
    <row r="110" spans="1:7" s="101" customFormat="1" ht="9">
      <c r="A110" s="102" t="s">
        <v>108</v>
      </c>
      <c r="B110" s="101">
        <v>40.672</v>
      </c>
      <c r="C110" s="101">
        <v>23.52</v>
      </c>
      <c r="D110" s="101">
        <v>64.192</v>
      </c>
      <c r="E110" s="113">
        <v>58.55678057900907</v>
      </c>
      <c r="F110" s="113">
        <v>34.50560501641575</v>
      </c>
      <c r="G110" s="113">
        <v>46.51097334251791</v>
      </c>
    </row>
    <row r="111" spans="1:7" s="101" customFormat="1" ht="9">
      <c r="A111" s="102" t="s">
        <v>109</v>
      </c>
      <c r="B111" s="101">
        <v>354.054</v>
      </c>
      <c r="C111" s="101">
        <v>212.203</v>
      </c>
      <c r="D111" s="101">
        <v>566.257</v>
      </c>
      <c r="E111" s="113">
        <v>52.16831322654517</v>
      </c>
      <c r="F111" s="113">
        <v>31.176128312982765</v>
      </c>
      <c r="G111" s="113">
        <v>41.5876510227383</v>
      </c>
    </row>
    <row r="112" spans="1:7" s="101" customFormat="1" ht="9">
      <c r="A112" s="102" t="s">
        <v>110</v>
      </c>
      <c r="B112" s="101">
        <v>132.382</v>
      </c>
      <c r="C112" s="101">
        <v>74.973</v>
      </c>
      <c r="D112" s="101">
        <v>207.355</v>
      </c>
      <c r="E112" s="113">
        <v>53.06714945115885</v>
      </c>
      <c r="F112" s="113">
        <v>30.00515206646166</v>
      </c>
      <c r="G112" s="113">
        <v>41.46140882500689</v>
      </c>
    </row>
    <row r="113" spans="1:7" s="101" customFormat="1" ht="9">
      <c r="A113" s="102" t="s">
        <v>111</v>
      </c>
      <c r="B113" s="101">
        <v>74.594</v>
      </c>
      <c r="C113" s="101">
        <v>44.015</v>
      </c>
      <c r="D113" s="101">
        <v>118.609</v>
      </c>
      <c r="E113" s="113">
        <v>59.8623176528438</v>
      </c>
      <c r="F113" s="113">
        <v>34.90934717150362</v>
      </c>
      <c r="G113" s="113">
        <v>47.24170892536008</v>
      </c>
    </row>
    <row r="114" spans="1:7" s="101" customFormat="1" ht="9">
      <c r="A114" s="99" t="s">
        <v>112</v>
      </c>
      <c r="B114" s="100">
        <v>92.203</v>
      </c>
      <c r="C114" s="100">
        <v>62.143</v>
      </c>
      <c r="D114" s="100">
        <v>154.346</v>
      </c>
      <c r="E114" s="109">
        <v>48.421439258495056</v>
      </c>
      <c r="F114" s="109">
        <v>32.56153801352274</v>
      </c>
      <c r="G114" s="109">
        <v>40.41240200639565</v>
      </c>
    </row>
    <row r="115" spans="1:7" s="101" customFormat="1" ht="9">
      <c r="A115" s="102" t="s">
        <v>113</v>
      </c>
      <c r="B115" s="101">
        <v>27.874</v>
      </c>
      <c r="C115" s="101">
        <v>15.554</v>
      </c>
      <c r="D115" s="101">
        <v>43.428</v>
      </c>
      <c r="E115" s="113">
        <v>47.680063806914724</v>
      </c>
      <c r="F115" s="113">
        <v>26.384531441822396</v>
      </c>
      <c r="G115" s="113">
        <v>36.94314059249325</v>
      </c>
    </row>
    <row r="116" spans="1:7" s="101" customFormat="1" ht="9">
      <c r="A116" s="102" t="s">
        <v>114</v>
      </c>
      <c r="B116" s="101">
        <v>27</v>
      </c>
      <c r="C116" s="101">
        <v>15.52</v>
      </c>
      <c r="D116" s="101">
        <v>42.52</v>
      </c>
      <c r="E116" s="113">
        <v>48.37745673217953</v>
      </c>
      <c r="F116" s="113">
        <v>28.318065225357277</v>
      </c>
      <c r="G116" s="113">
        <v>38.34445218283788</v>
      </c>
    </row>
    <row r="117" spans="1:7" s="101" customFormat="1" ht="9">
      <c r="A117" s="102" t="s">
        <v>115</v>
      </c>
      <c r="B117" s="101">
        <v>903.631</v>
      </c>
      <c r="C117" s="101">
        <v>490.593</v>
      </c>
      <c r="D117" s="101">
        <v>1394.225</v>
      </c>
      <c r="E117" s="113">
        <v>54.227629764526405</v>
      </c>
      <c r="F117" s="113">
        <v>28.63284481739747</v>
      </c>
      <c r="G117" s="113">
        <v>41.219870101085206</v>
      </c>
    </row>
    <row r="118" spans="1:7" s="101" customFormat="1" ht="9">
      <c r="A118" s="102" t="s">
        <v>116</v>
      </c>
      <c r="B118" s="101">
        <v>82.102</v>
      </c>
      <c r="C118" s="101">
        <v>39.458</v>
      </c>
      <c r="D118" s="101">
        <v>121.56</v>
      </c>
      <c r="E118" s="113">
        <v>57.12156862745098</v>
      </c>
      <c r="F118" s="113">
        <v>27.432155568452778</v>
      </c>
      <c r="G118" s="113">
        <v>42.132167859324085</v>
      </c>
    </row>
    <row r="119" spans="1:7" s="101" customFormat="1" ht="9">
      <c r="A119" s="102" t="s">
        <v>117</v>
      </c>
      <c r="B119" s="101">
        <v>213.931</v>
      </c>
      <c r="C119" s="101">
        <v>120.244</v>
      </c>
      <c r="D119" s="101">
        <v>334.175</v>
      </c>
      <c r="E119" s="113">
        <v>52.03502288145052</v>
      </c>
      <c r="F119" s="113">
        <v>28.06263818642476</v>
      </c>
      <c r="G119" s="113">
        <v>39.78183529000919</v>
      </c>
    </row>
    <row r="120" spans="1:7" s="101" customFormat="1" ht="9">
      <c r="A120" s="102" t="s">
        <v>118</v>
      </c>
      <c r="B120" s="101">
        <v>119.526</v>
      </c>
      <c r="C120" s="101">
        <v>74.207</v>
      </c>
      <c r="D120" s="101">
        <v>193.733</v>
      </c>
      <c r="E120" s="113">
        <v>55.32159879193998</v>
      </c>
      <c r="F120" s="113">
        <v>33.61941389264443</v>
      </c>
      <c r="G120" s="113">
        <v>44.29344987895935</v>
      </c>
    </row>
    <row r="121" spans="1:7" s="101" customFormat="1" ht="9">
      <c r="A121" s="102" t="s">
        <v>119</v>
      </c>
      <c r="B121" s="101">
        <v>82.117</v>
      </c>
      <c r="C121" s="101">
        <v>41.699</v>
      </c>
      <c r="D121" s="101">
        <v>123.816</v>
      </c>
      <c r="E121" s="113">
        <v>56.338416187996756</v>
      </c>
      <c r="F121" s="113">
        <v>27.345332059053508</v>
      </c>
      <c r="G121" s="113">
        <v>41.62375942093873</v>
      </c>
    </row>
    <row r="122" spans="1:7" s="101" customFormat="1" ht="9">
      <c r="A122" s="102" t="s">
        <v>120</v>
      </c>
      <c r="B122" s="101">
        <v>45.168</v>
      </c>
      <c r="C122" s="101">
        <v>22.875</v>
      </c>
      <c r="D122" s="101">
        <v>68.043</v>
      </c>
      <c r="E122" s="113">
        <v>52.11772232885477</v>
      </c>
      <c r="F122" s="113">
        <v>24.87264673311185</v>
      </c>
      <c r="G122" s="113">
        <v>38.159589254815195</v>
      </c>
    </row>
    <row r="123" spans="1:7" s="101" customFormat="1" ht="9">
      <c r="A123" s="102" t="s">
        <v>121</v>
      </c>
      <c r="B123" s="101">
        <v>29.498</v>
      </c>
      <c r="C123" s="101">
        <v>15.867</v>
      </c>
      <c r="D123" s="101">
        <v>45.364</v>
      </c>
      <c r="E123" s="113">
        <v>52.66356160395896</v>
      </c>
      <c r="F123" s="113">
        <v>27.384298458476636</v>
      </c>
      <c r="G123" s="113">
        <v>39.763018397256</v>
      </c>
    </row>
    <row r="124" spans="1:7" s="101" customFormat="1" ht="9">
      <c r="A124" s="99" t="s">
        <v>122</v>
      </c>
      <c r="B124" s="100">
        <v>193.661</v>
      </c>
      <c r="C124" s="100">
        <v>104.563</v>
      </c>
      <c r="D124" s="100">
        <v>298.225</v>
      </c>
      <c r="E124" s="109">
        <v>53.65272020652535</v>
      </c>
      <c r="F124" s="109">
        <v>27.924471364214426</v>
      </c>
      <c r="G124" s="109">
        <v>40.51335891780175</v>
      </c>
    </row>
    <row r="125" spans="1:7" s="101" customFormat="1" ht="9">
      <c r="A125" s="102" t="s">
        <v>123</v>
      </c>
      <c r="B125" s="101">
        <v>67.686</v>
      </c>
      <c r="C125" s="101">
        <v>35.071</v>
      </c>
      <c r="D125" s="101">
        <v>102.756</v>
      </c>
      <c r="E125" s="113">
        <v>62.145682422465875</v>
      </c>
      <c r="F125" s="113">
        <v>32.89693223616852</v>
      </c>
      <c r="G125" s="113">
        <v>47.58707254118279</v>
      </c>
    </row>
    <row r="126" spans="1:7" s="101" customFormat="1" ht="9">
      <c r="A126" s="102" t="s">
        <v>124</v>
      </c>
      <c r="B126" s="101">
        <v>69.943</v>
      </c>
      <c r="C126" s="101">
        <v>36.61</v>
      </c>
      <c r="D126" s="101">
        <v>106.553</v>
      </c>
      <c r="E126" s="113">
        <v>51.01059859680549</v>
      </c>
      <c r="F126" s="113">
        <v>26.68421247729548</v>
      </c>
      <c r="G126" s="113">
        <v>38.80646421066334</v>
      </c>
    </row>
    <row r="127" spans="1:7" s="101" customFormat="1" ht="9">
      <c r="A127" s="102" t="s">
        <v>125</v>
      </c>
      <c r="B127" s="101">
        <v>349.424</v>
      </c>
      <c r="C127" s="101">
        <v>245.833</v>
      </c>
      <c r="D127" s="101">
        <v>595.257</v>
      </c>
      <c r="E127" s="113">
        <v>60.29677058271719</v>
      </c>
      <c r="F127" s="113">
        <v>43.13169150660185</v>
      </c>
      <c r="G127" s="113">
        <v>51.74126366748529</v>
      </c>
    </row>
    <row r="128" spans="1:7" s="101" customFormat="1" ht="9">
      <c r="A128" s="102" t="s">
        <v>126</v>
      </c>
      <c r="B128" s="101">
        <v>69.26</v>
      </c>
      <c r="C128" s="101">
        <v>50.793</v>
      </c>
      <c r="D128" s="101">
        <v>120.054</v>
      </c>
      <c r="E128" s="113">
        <v>60.01993578208249</v>
      </c>
      <c r="F128" s="113">
        <v>44.66028851844981</v>
      </c>
      <c r="G128" s="113">
        <v>52.34637759200571</v>
      </c>
    </row>
    <row r="129" spans="1:7" s="101" customFormat="1" ht="9">
      <c r="A129" s="102" t="s">
        <v>127</v>
      </c>
      <c r="B129" s="101">
        <v>33.415</v>
      </c>
      <c r="C129" s="101">
        <v>23.697</v>
      </c>
      <c r="D129" s="101">
        <v>57.112</v>
      </c>
      <c r="E129" s="113">
        <v>61.41630660456765</v>
      </c>
      <c r="F129" s="113">
        <v>45.21240793092175</v>
      </c>
      <c r="G129" s="113">
        <v>53.42777493315127</v>
      </c>
    </row>
    <row r="130" spans="1:7" s="101" customFormat="1" ht="9">
      <c r="A130" s="102" t="s">
        <v>128</v>
      </c>
      <c r="B130" s="101">
        <v>119.694</v>
      </c>
      <c r="C130" s="101">
        <v>88.204</v>
      </c>
      <c r="D130" s="101">
        <v>207.898</v>
      </c>
      <c r="E130" s="113">
        <v>61.0484164543138</v>
      </c>
      <c r="F130" s="113">
        <v>44.66052786826378</v>
      </c>
      <c r="G130" s="113">
        <v>52.79863851414169</v>
      </c>
    </row>
    <row r="131" spans="1:7" s="101" customFormat="1" ht="9">
      <c r="A131" s="102" t="s">
        <v>129</v>
      </c>
      <c r="B131" s="101">
        <v>33.387</v>
      </c>
      <c r="C131" s="101">
        <v>22.026</v>
      </c>
      <c r="D131" s="101">
        <v>55.413</v>
      </c>
      <c r="E131" s="113">
        <v>59.74762718644314</v>
      </c>
      <c r="F131" s="113">
        <v>40.726730643808814</v>
      </c>
      <c r="G131" s="113">
        <v>50.354766571878194</v>
      </c>
    </row>
    <row r="132" spans="1:7" s="101" customFormat="1" ht="9">
      <c r="A132" s="102" t="s">
        <v>149</v>
      </c>
      <c r="B132" s="101">
        <v>37.752</v>
      </c>
      <c r="C132" s="101">
        <v>26.713</v>
      </c>
      <c r="D132" s="101">
        <v>64.465</v>
      </c>
      <c r="E132" s="113">
        <v>65.82141113060464</v>
      </c>
      <c r="F132" s="113">
        <v>49.01150019382349</v>
      </c>
      <c r="G132" s="113">
        <v>57.50306042279513</v>
      </c>
    </row>
    <row r="133" spans="1:7" s="101" customFormat="1" ht="9">
      <c r="A133" s="99" t="s">
        <v>150</v>
      </c>
      <c r="B133" s="100">
        <v>10.607</v>
      </c>
      <c r="C133" s="100">
        <v>7.954</v>
      </c>
      <c r="D133" s="100">
        <v>18.561</v>
      </c>
      <c r="E133" s="109">
        <v>52.06976147730187</v>
      </c>
      <c r="F133" s="109">
        <v>41.35972826663836</v>
      </c>
      <c r="G133" s="109">
        <v>46.805957691003464</v>
      </c>
    </row>
    <row r="134" spans="1:7" s="101" customFormat="1" ht="4.5" customHeight="1">
      <c r="A134" s="105" t="s">
        <v>151</v>
      </c>
      <c r="B134" s="105">
        <v>20.319</v>
      </c>
      <c r="C134" s="105">
        <v>12.144</v>
      </c>
      <c r="D134" s="105">
        <v>32.463</v>
      </c>
      <c r="E134" s="105">
        <v>57.695071130909604</v>
      </c>
      <c r="F134" s="105">
        <v>35.96522567583661</v>
      </c>
      <c r="G134" s="105">
        <v>47.02192065279383</v>
      </c>
    </row>
    <row r="135" spans="1:7" ht="9">
      <c r="A135" s="96" t="s">
        <v>152</v>
      </c>
      <c r="B135" s="96">
        <v>24.989</v>
      </c>
      <c r="C135" s="96">
        <v>14.301</v>
      </c>
      <c r="D135" s="96">
        <v>39.291</v>
      </c>
      <c r="E135" s="96">
        <v>55.85524837042032</v>
      </c>
      <c r="F135" s="96">
        <v>31.94463292169901</v>
      </c>
      <c r="G135" s="96">
        <v>43.93713924963925</v>
      </c>
    </row>
    <row r="136" spans="1:7" ht="9">
      <c r="A136" s="96" t="s">
        <v>130</v>
      </c>
      <c r="B136" s="96">
        <v>13440.545</v>
      </c>
      <c r="C136" s="96">
        <v>9458.183</v>
      </c>
      <c r="D136" s="96">
        <v>22898.728</v>
      </c>
      <c r="E136" s="96">
        <v>66.51473184082911</v>
      </c>
      <c r="F136" s="96">
        <v>47.094342253654396</v>
      </c>
      <c r="G136" s="96">
        <v>56.766487299724076</v>
      </c>
    </row>
    <row r="138" ht="9">
      <c r="D138" s="101"/>
    </row>
  </sheetData>
  <sheetProtection/>
  <mergeCells count="3">
    <mergeCell ref="A4:A5"/>
    <mergeCell ref="B4:D4"/>
    <mergeCell ref="E4:G4"/>
  </mergeCells>
  <printOptions horizontalCentered="1"/>
  <pageMargins left="0.75" right="1.1416666666666666" top="0.6298611111111111" bottom="2.165277777777778" header="0.5118055555555556" footer="0.5118055555555556"/>
  <pageSetup horizontalDpi="300" verticalDpi="300" orientation="portrait" paperSize="9" scale="85" r:id="rId1"/>
  <rowBreaks count="1" manualBreakCount="1">
    <brk id="7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37"/>
  <sheetViews>
    <sheetView showGridLines="0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Q56" sqref="Q56"/>
    </sheetView>
  </sheetViews>
  <sheetFormatPr defaultColWidth="6.8515625" defaultRowHeight="12.75"/>
  <cols>
    <col min="1" max="1" width="16.00390625" style="166" customWidth="1"/>
    <col min="2" max="4" width="4.7109375" style="166" customWidth="1"/>
    <col min="5" max="6" width="6.00390625" style="166" customWidth="1"/>
    <col min="7" max="7" width="5.8515625" style="166" customWidth="1"/>
    <col min="8" max="8" width="6.28125" style="166" customWidth="1"/>
    <col min="9" max="9" width="4.7109375" style="166" customWidth="1"/>
    <col min="10" max="10" width="5.57421875" style="166" customWidth="1"/>
    <col min="11" max="11" width="6.28125" style="166" customWidth="1"/>
    <col min="12" max="12" width="6.7109375" style="166" customWidth="1"/>
    <col min="13" max="13" width="6.28125" style="166" customWidth="1"/>
    <col min="14" max="14" width="7.00390625" style="166" customWidth="1"/>
    <col min="15" max="15" width="6.00390625" style="166" customWidth="1"/>
    <col min="16" max="16" width="6.28125" style="166" customWidth="1"/>
    <col min="17" max="16384" width="6.8515625" style="166" customWidth="1"/>
  </cols>
  <sheetData>
    <row r="1" spans="1:16" s="101" customFormat="1" ht="12" customHeight="1">
      <c r="A1" s="162" t="s">
        <v>197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3.5">
      <c r="A2" s="164" t="s">
        <v>187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4" spans="1:16" s="101" customFormat="1" ht="18" customHeight="1">
      <c r="A4" s="167" t="s">
        <v>3</v>
      </c>
      <c r="B4" s="74" t="s">
        <v>137</v>
      </c>
      <c r="C4" s="74"/>
      <c r="D4" s="74"/>
      <c r="E4" s="74" t="s">
        <v>138</v>
      </c>
      <c r="F4" s="74"/>
      <c r="G4" s="74"/>
      <c r="H4" s="75" t="s">
        <v>139</v>
      </c>
      <c r="I4" s="75"/>
      <c r="J4" s="75"/>
      <c r="K4" s="74" t="s">
        <v>140</v>
      </c>
      <c r="L4" s="74"/>
      <c r="M4" s="74"/>
      <c r="N4" s="74" t="s">
        <v>7</v>
      </c>
      <c r="O4" s="74"/>
      <c r="P4" s="74"/>
    </row>
    <row r="5" spans="1:16" s="101" customFormat="1" ht="28.5" customHeight="1">
      <c r="A5" s="168"/>
      <c r="B5" s="2" t="s">
        <v>141</v>
      </c>
      <c r="C5" s="2" t="s">
        <v>142</v>
      </c>
      <c r="D5" s="2" t="s">
        <v>7</v>
      </c>
      <c r="E5" s="2" t="s">
        <v>141</v>
      </c>
      <c r="F5" s="2" t="s">
        <v>142</v>
      </c>
      <c r="G5" s="2" t="s">
        <v>7</v>
      </c>
      <c r="H5" s="2" t="s">
        <v>141</v>
      </c>
      <c r="I5" s="2" t="s">
        <v>142</v>
      </c>
      <c r="J5" s="2" t="s">
        <v>7</v>
      </c>
      <c r="K5" s="2" t="s">
        <v>141</v>
      </c>
      <c r="L5" s="2" t="s">
        <v>142</v>
      </c>
      <c r="M5" s="2" t="s">
        <v>7</v>
      </c>
      <c r="N5" s="2" t="s">
        <v>141</v>
      </c>
      <c r="O5" s="2" t="s">
        <v>142</v>
      </c>
      <c r="P5" s="2" t="s">
        <v>7</v>
      </c>
    </row>
    <row r="6" ht="6.75" customHeight="1"/>
    <row r="7" spans="1:23" ht="9" customHeight="1">
      <c r="A7" s="169" t="s">
        <v>8</v>
      </c>
      <c r="B7" s="100">
        <v>9.665</v>
      </c>
      <c r="C7" s="100">
        <v>45.545</v>
      </c>
      <c r="D7" s="100">
        <v>55.209</v>
      </c>
      <c r="E7" s="100">
        <v>497.962</v>
      </c>
      <c r="F7" s="100">
        <v>116.464</v>
      </c>
      <c r="G7" s="100">
        <v>614.4259999999999</v>
      </c>
      <c r="H7" s="100">
        <v>419.111</v>
      </c>
      <c r="I7" s="100">
        <v>49.93</v>
      </c>
      <c r="J7" s="100">
        <v>469.041</v>
      </c>
      <c r="K7" s="100">
        <v>864.866</v>
      </c>
      <c r="L7" s="100">
        <v>311.036</v>
      </c>
      <c r="M7" s="100">
        <v>1175.902</v>
      </c>
      <c r="N7" s="100">
        <v>1372.492</v>
      </c>
      <c r="O7" s="100">
        <v>473.045</v>
      </c>
      <c r="P7" s="100">
        <v>1845.537</v>
      </c>
      <c r="Q7" s="170"/>
      <c r="R7" s="125"/>
      <c r="S7" s="125"/>
      <c r="T7" s="125"/>
      <c r="U7" s="170"/>
      <c r="V7" s="170"/>
      <c r="W7" s="170"/>
    </row>
    <row r="8" spans="1:23" ht="9" customHeight="1">
      <c r="A8" s="171" t="s">
        <v>9</v>
      </c>
      <c r="B8" s="129">
        <v>1.726</v>
      </c>
      <c r="C8" s="101">
        <v>10.565</v>
      </c>
      <c r="D8" s="101">
        <v>12.292</v>
      </c>
      <c r="E8" s="101">
        <v>248.749</v>
      </c>
      <c r="F8" s="101">
        <v>56.638</v>
      </c>
      <c r="G8" s="101">
        <v>305.38599999999997</v>
      </c>
      <c r="H8" s="101">
        <v>207.944</v>
      </c>
      <c r="I8" s="101">
        <v>22.775</v>
      </c>
      <c r="J8" s="101">
        <v>230.718</v>
      </c>
      <c r="K8" s="101">
        <v>465.237</v>
      </c>
      <c r="L8" s="101">
        <v>164.138</v>
      </c>
      <c r="M8" s="101">
        <v>629.375</v>
      </c>
      <c r="N8" s="101">
        <v>715.712</v>
      </c>
      <c r="O8" s="101">
        <v>231.341</v>
      </c>
      <c r="P8" s="101">
        <v>947.053</v>
      </c>
      <c r="Q8" s="170"/>
      <c r="R8" s="129"/>
      <c r="S8" s="129"/>
      <c r="T8" s="129"/>
      <c r="U8" s="170"/>
      <c r="V8" s="170"/>
      <c r="W8" s="170"/>
    </row>
    <row r="9" spans="1:23" ht="9" customHeight="1">
      <c r="A9" s="171" t="s">
        <v>10</v>
      </c>
      <c r="B9" s="101">
        <v>0.532</v>
      </c>
      <c r="C9" s="101">
        <v>4.393</v>
      </c>
      <c r="D9" s="101">
        <v>4.925</v>
      </c>
      <c r="E9" s="101">
        <v>18.508</v>
      </c>
      <c r="F9" s="101">
        <v>3.77</v>
      </c>
      <c r="G9" s="101">
        <v>22.278</v>
      </c>
      <c r="H9" s="101">
        <v>15.485</v>
      </c>
      <c r="I9" s="101">
        <v>1.443</v>
      </c>
      <c r="J9" s="101">
        <v>16.928</v>
      </c>
      <c r="K9" s="101">
        <v>32.535</v>
      </c>
      <c r="L9" s="101">
        <v>13.941</v>
      </c>
      <c r="M9" s="101">
        <v>46.476</v>
      </c>
      <c r="N9" s="101">
        <v>51.575</v>
      </c>
      <c r="O9" s="101">
        <v>22.104</v>
      </c>
      <c r="P9" s="101">
        <v>73.679</v>
      </c>
      <c r="Q9" s="170"/>
      <c r="R9" s="129"/>
      <c r="S9" s="129"/>
      <c r="T9" s="129"/>
      <c r="U9" s="170"/>
      <c r="V9" s="170"/>
      <c r="W9" s="170"/>
    </row>
    <row r="10" spans="1:23" ht="9" customHeight="1">
      <c r="A10" s="171" t="s">
        <v>11</v>
      </c>
      <c r="B10" s="129">
        <v>0.476</v>
      </c>
      <c r="C10" s="101">
        <v>1.152</v>
      </c>
      <c r="D10" s="101">
        <v>1.627</v>
      </c>
      <c r="E10" s="101">
        <v>46.13</v>
      </c>
      <c r="F10" s="101">
        <v>8.322</v>
      </c>
      <c r="G10" s="101">
        <v>54.452000000000005</v>
      </c>
      <c r="H10" s="101">
        <v>39.936</v>
      </c>
      <c r="I10" s="101">
        <v>3.782</v>
      </c>
      <c r="J10" s="101">
        <v>43.718</v>
      </c>
      <c r="K10" s="101">
        <v>74.514</v>
      </c>
      <c r="L10" s="101">
        <v>22.787</v>
      </c>
      <c r="M10" s="101">
        <v>97.301</v>
      </c>
      <c r="N10" s="101">
        <v>121.119</v>
      </c>
      <c r="O10" s="101">
        <v>32.261</v>
      </c>
      <c r="P10" s="101">
        <v>153.38</v>
      </c>
      <c r="Q10" s="170"/>
      <c r="R10" s="129"/>
      <c r="S10" s="129"/>
      <c r="T10" s="129"/>
      <c r="U10" s="170"/>
      <c r="V10" s="170"/>
      <c r="W10" s="170"/>
    </row>
    <row r="11" spans="1:23" ht="9" customHeight="1">
      <c r="A11" s="171" t="s">
        <v>12</v>
      </c>
      <c r="B11" s="101">
        <v>3.05</v>
      </c>
      <c r="C11" s="101">
        <v>19.336</v>
      </c>
      <c r="D11" s="101">
        <v>22.386</v>
      </c>
      <c r="E11" s="101">
        <v>71.03399999999999</v>
      </c>
      <c r="F11" s="101">
        <v>19.262999999999998</v>
      </c>
      <c r="G11" s="101">
        <v>90.29700000000001</v>
      </c>
      <c r="H11" s="101">
        <v>61.281</v>
      </c>
      <c r="I11" s="101">
        <v>7.634</v>
      </c>
      <c r="J11" s="101">
        <v>68.915</v>
      </c>
      <c r="K11" s="101">
        <v>105.996</v>
      </c>
      <c r="L11" s="101">
        <v>42.699</v>
      </c>
      <c r="M11" s="101">
        <v>148.695</v>
      </c>
      <c r="N11" s="101">
        <v>180.079</v>
      </c>
      <c r="O11" s="101">
        <v>81.298</v>
      </c>
      <c r="P11" s="101">
        <v>261.377</v>
      </c>
      <c r="Q11" s="170"/>
      <c r="R11" s="129"/>
      <c r="S11" s="129"/>
      <c r="T11" s="129"/>
      <c r="U11" s="170"/>
      <c r="V11" s="170"/>
      <c r="W11" s="170"/>
    </row>
    <row r="12" spans="1:23" ht="9" customHeight="1">
      <c r="A12" s="171" t="s">
        <v>13</v>
      </c>
      <c r="B12" s="101">
        <v>1.86</v>
      </c>
      <c r="C12" s="101">
        <v>4.594</v>
      </c>
      <c r="D12" s="101">
        <v>6.453</v>
      </c>
      <c r="E12" s="101">
        <v>23.22</v>
      </c>
      <c r="F12" s="101">
        <v>6.894</v>
      </c>
      <c r="G12" s="101">
        <v>30.114</v>
      </c>
      <c r="H12" s="101">
        <v>19.788</v>
      </c>
      <c r="I12" s="101">
        <v>3.137</v>
      </c>
      <c r="J12" s="101">
        <v>22.925</v>
      </c>
      <c r="K12" s="101">
        <v>37.983</v>
      </c>
      <c r="L12" s="101">
        <v>14.254</v>
      </c>
      <c r="M12" s="101">
        <v>52.237</v>
      </c>
      <c r="N12" s="101">
        <v>63.063</v>
      </c>
      <c r="O12" s="101">
        <v>25.741</v>
      </c>
      <c r="P12" s="101">
        <v>88.804</v>
      </c>
      <c r="Q12" s="170"/>
      <c r="R12" s="129"/>
      <c r="S12" s="129"/>
      <c r="T12" s="129"/>
      <c r="U12" s="170"/>
      <c r="V12" s="170"/>
      <c r="W12" s="170"/>
    </row>
    <row r="13" spans="1:23" ht="9" customHeight="1">
      <c r="A13" s="171" t="s">
        <v>14</v>
      </c>
      <c r="B13" s="101">
        <v>1.569</v>
      </c>
      <c r="C13" s="101">
        <v>4.146</v>
      </c>
      <c r="D13" s="101">
        <v>5.715</v>
      </c>
      <c r="E13" s="101">
        <v>45.502</v>
      </c>
      <c r="F13" s="101">
        <v>11.047</v>
      </c>
      <c r="G13" s="101">
        <v>56.549</v>
      </c>
      <c r="H13" s="101">
        <v>38.61</v>
      </c>
      <c r="I13" s="101">
        <v>6.171</v>
      </c>
      <c r="J13" s="101">
        <v>44.781</v>
      </c>
      <c r="K13" s="101">
        <v>87.562</v>
      </c>
      <c r="L13" s="101">
        <v>30.28</v>
      </c>
      <c r="M13" s="101">
        <v>117.842</v>
      </c>
      <c r="N13" s="101">
        <v>134.634</v>
      </c>
      <c r="O13" s="101">
        <v>45.473</v>
      </c>
      <c r="P13" s="101">
        <v>180.107</v>
      </c>
      <c r="Q13" s="170"/>
      <c r="R13" s="129"/>
      <c r="S13" s="129"/>
      <c r="T13" s="129"/>
      <c r="U13" s="170"/>
      <c r="V13" s="170"/>
      <c r="W13" s="170"/>
    </row>
    <row r="14" spans="1:23" ht="9" customHeight="1">
      <c r="A14" s="171" t="s">
        <v>15</v>
      </c>
      <c r="B14" s="101">
        <v>0.203</v>
      </c>
      <c r="C14" s="101">
        <v>0.768</v>
      </c>
      <c r="D14" s="101">
        <v>0.971</v>
      </c>
      <c r="E14" s="101">
        <v>24.05</v>
      </c>
      <c r="F14" s="101">
        <v>5.79</v>
      </c>
      <c r="G14" s="101">
        <v>29.839</v>
      </c>
      <c r="H14" s="101">
        <v>21.306</v>
      </c>
      <c r="I14" s="101">
        <v>2.42</v>
      </c>
      <c r="J14" s="101">
        <v>23.726</v>
      </c>
      <c r="K14" s="101">
        <v>31.155</v>
      </c>
      <c r="L14" s="101">
        <v>12.916</v>
      </c>
      <c r="M14" s="101">
        <v>44.071</v>
      </c>
      <c r="N14" s="101">
        <v>55.407</v>
      </c>
      <c r="O14" s="101">
        <v>19.474</v>
      </c>
      <c r="P14" s="101">
        <v>74.881</v>
      </c>
      <c r="Q14" s="170"/>
      <c r="R14" s="129"/>
      <c r="S14" s="129"/>
      <c r="T14" s="129"/>
      <c r="U14" s="170"/>
      <c r="V14" s="170"/>
      <c r="W14" s="170"/>
    </row>
    <row r="15" spans="1:23" ht="9" customHeight="1">
      <c r="A15" s="171" t="s">
        <v>188</v>
      </c>
      <c r="B15" s="129">
        <v>0.249</v>
      </c>
      <c r="C15" s="101">
        <v>0.591</v>
      </c>
      <c r="D15" s="101">
        <v>0.84</v>
      </c>
      <c r="E15" s="101">
        <v>20.77</v>
      </c>
      <c r="F15" s="101">
        <v>4.741</v>
      </c>
      <c r="G15" s="101">
        <v>25.510999999999996</v>
      </c>
      <c r="H15" s="101">
        <v>14.762</v>
      </c>
      <c r="I15" s="101">
        <v>2.568</v>
      </c>
      <c r="J15" s="101">
        <v>17.33</v>
      </c>
      <c r="K15" s="101">
        <v>29.885</v>
      </c>
      <c r="L15" s="101">
        <v>10.021</v>
      </c>
      <c r="M15" s="101">
        <v>39.905</v>
      </c>
      <c r="N15" s="101">
        <v>50.904</v>
      </c>
      <c r="O15" s="101">
        <v>15.353</v>
      </c>
      <c r="P15" s="101">
        <v>66.257</v>
      </c>
      <c r="Q15" s="170"/>
      <c r="R15" s="129"/>
      <c r="S15" s="129"/>
      <c r="T15" s="129"/>
      <c r="U15" s="170"/>
      <c r="V15" s="170"/>
      <c r="W15" s="170"/>
    </row>
    <row r="16" spans="1:23" s="141" customFormat="1" ht="9" customHeight="1">
      <c r="A16" s="172" t="s">
        <v>16</v>
      </c>
      <c r="B16" s="100">
        <v>0.225</v>
      </c>
      <c r="C16" s="100">
        <v>2.004</v>
      </c>
      <c r="D16" s="100">
        <v>2.229</v>
      </c>
      <c r="E16" s="100">
        <v>9.073</v>
      </c>
      <c r="F16" s="100">
        <v>3.523</v>
      </c>
      <c r="G16" s="100">
        <v>12.595</v>
      </c>
      <c r="H16" s="100">
        <v>4.974</v>
      </c>
      <c r="I16" s="100">
        <v>1.025</v>
      </c>
      <c r="J16" s="100">
        <v>5.999</v>
      </c>
      <c r="K16" s="100">
        <v>32.29</v>
      </c>
      <c r="L16" s="100">
        <v>8.989</v>
      </c>
      <c r="M16" s="100">
        <v>41.279</v>
      </c>
      <c r="N16" s="100">
        <v>41.587</v>
      </c>
      <c r="O16" s="100">
        <v>14.516</v>
      </c>
      <c r="P16" s="100">
        <v>56.103</v>
      </c>
      <c r="Q16" s="173"/>
      <c r="R16" s="125"/>
      <c r="S16" s="125"/>
      <c r="T16" s="125"/>
      <c r="U16" s="170"/>
      <c r="V16" s="170"/>
      <c r="W16" s="170"/>
    </row>
    <row r="17" spans="1:23" ht="9" customHeight="1">
      <c r="A17" s="171" t="s">
        <v>17</v>
      </c>
      <c r="B17" s="101">
        <v>0.225</v>
      </c>
      <c r="C17" s="101">
        <v>2.004</v>
      </c>
      <c r="D17" s="101">
        <v>2.229</v>
      </c>
      <c r="E17" s="101">
        <v>9.073</v>
      </c>
      <c r="F17" s="101">
        <v>3.523</v>
      </c>
      <c r="G17" s="101">
        <v>12.595</v>
      </c>
      <c r="H17" s="101">
        <v>4.974</v>
      </c>
      <c r="I17" s="101">
        <v>1.025</v>
      </c>
      <c r="J17" s="101">
        <v>5.999</v>
      </c>
      <c r="K17" s="101">
        <v>32.29</v>
      </c>
      <c r="L17" s="101">
        <v>8.989</v>
      </c>
      <c r="M17" s="101">
        <v>41.279</v>
      </c>
      <c r="N17" s="101">
        <v>41.587</v>
      </c>
      <c r="O17" s="101">
        <v>14.516</v>
      </c>
      <c r="P17" s="101">
        <v>56.103</v>
      </c>
      <c r="Q17" s="170"/>
      <c r="R17" s="129"/>
      <c r="S17" s="129"/>
      <c r="T17" s="129"/>
      <c r="U17" s="170"/>
      <c r="V17" s="170"/>
      <c r="W17" s="170"/>
    </row>
    <row r="18" spans="1:23" s="141" customFormat="1" ht="9" customHeight="1">
      <c r="A18" s="172" t="s">
        <v>18</v>
      </c>
      <c r="B18" s="100">
        <v>20.699</v>
      </c>
      <c r="C18" s="100">
        <v>37.386</v>
      </c>
      <c r="D18" s="100">
        <v>58.085</v>
      </c>
      <c r="E18" s="100">
        <v>1214.175</v>
      </c>
      <c r="F18" s="100">
        <v>242.754</v>
      </c>
      <c r="G18" s="100">
        <v>1456.93</v>
      </c>
      <c r="H18" s="100">
        <v>1023.418</v>
      </c>
      <c r="I18" s="100">
        <v>110.928</v>
      </c>
      <c r="J18" s="100">
        <v>1134.347</v>
      </c>
      <c r="K18" s="100">
        <v>2081.247</v>
      </c>
      <c r="L18" s="100">
        <v>683.563</v>
      </c>
      <c r="M18" s="100">
        <v>2764.811</v>
      </c>
      <c r="N18" s="100">
        <v>3316.122</v>
      </c>
      <c r="O18" s="100">
        <v>963.703</v>
      </c>
      <c r="P18" s="100">
        <v>4279.825</v>
      </c>
      <c r="Q18" s="173"/>
      <c r="R18" s="125"/>
      <c r="S18" s="125"/>
      <c r="T18" s="125"/>
      <c r="U18" s="170"/>
      <c r="V18" s="170"/>
      <c r="W18" s="170"/>
    </row>
    <row r="19" spans="1:23" ht="9" customHeight="1">
      <c r="A19" s="171" t="s">
        <v>19</v>
      </c>
      <c r="B19" s="129">
        <v>0</v>
      </c>
      <c r="C19" s="129">
        <v>0.192</v>
      </c>
      <c r="D19" s="129">
        <v>0.192</v>
      </c>
      <c r="E19" s="101">
        <v>131.483</v>
      </c>
      <c r="F19" s="101">
        <v>22.939</v>
      </c>
      <c r="G19" s="101">
        <v>154.422</v>
      </c>
      <c r="H19" s="101">
        <v>112.303</v>
      </c>
      <c r="I19" s="101">
        <v>10.3</v>
      </c>
      <c r="J19" s="101">
        <v>122.603</v>
      </c>
      <c r="K19" s="101">
        <v>173.626</v>
      </c>
      <c r="L19" s="101">
        <v>54.319</v>
      </c>
      <c r="M19" s="101">
        <v>227.944</v>
      </c>
      <c r="N19" s="101">
        <v>305.109</v>
      </c>
      <c r="O19" s="101">
        <v>77.45</v>
      </c>
      <c r="P19" s="101">
        <v>382.559</v>
      </c>
      <c r="Q19" s="170"/>
      <c r="R19" s="129"/>
      <c r="S19" s="129"/>
      <c r="T19" s="129"/>
      <c r="U19" s="170"/>
      <c r="V19" s="170"/>
      <c r="W19" s="170"/>
    </row>
    <row r="20" spans="1:23" ht="9" customHeight="1">
      <c r="A20" s="171" t="s">
        <v>20</v>
      </c>
      <c r="B20" s="129">
        <v>0.316</v>
      </c>
      <c r="C20" s="129">
        <v>0.357</v>
      </c>
      <c r="D20" s="101">
        <v>0.673</v>
      </c>
      <c r="E20" s="101">
        <v>83.056</v>
      </c>
      <c r="F20" s="101">
        <v>18.741999999999997</v>
      </c>
      <c r="G20" s="101">
        <v>101.799</v>
      </c>
      <c r="H20" s="101">
        <v>70.309</v>
      </c>
      <c r="I20" s="101">
        <v>8.415</v>
      </c>
      <c r="J20" s="101">
        <v>78.724</v>
      </c>
      <c r="K20" s="101">
        <v>124.146</v>
      </c>
      <c r="L20" s="101">
        <v>39.151</v>
      </c>
      <c r="M20" s="101">
        <v>163.297</v>
      </c>
      <c r="N20" s="101">
        <v>207.518</v>
      </c>
      <c r="O20" s="101">
        <v>58.25</v>
      </c>
      <c r="P20" s="101">
        <v>265.769</v>
      </c>
      <c r="Q20" s="170"/>
      <c r="R20" s="129"/>
      <c r="S20" s="129"/>
      <c r="T20" s="129"/>
      <c r="U20" s="170"/>
      <c r="V20" s="170"/>
      <c r="W20" s="170"/>
    </row>
    <row r="21" spans="1:23" ht="9" customHeight="1">
      <c r="A21" s="171" t="s">
        <v>21</v>
      </c>
      <c r="B21" s="129">
        <v>0.592</v>
      </c>
      <c r="C21" s="101">
        <v>0.8</v>
      </c>
      <c r="D21" s="101">
        <v>1.392</v>
      </c>
      <c r="E21" s="101">
        <v>21.852</v>
      </c>
      <c r="F21" s="101">
        <v>6.266</v>
      </c>
      <c r="G21" s="101">
        <v>28.118000000000002</v>
      </c>
      <c r="H21" s="101">
        <v>15.879</v>
      </c>
      <c r="I21" s="101">
        <v>1.808</v>
      </c>
      <c r="J21" s="101">
        <v>17.687</v>
      </c>
      <c r="K21" s="101">
        <v>33.748</v>
      </c>
      <c r="L21" s="101">
        <v>13.135</v>
      </c>
      <c r="M21" s="101">
        <v>46.883</v>
      </c>
      <c r="N21" s="101">
        <v>56.192</v>
      </c>
      <c r="O21" s="101">
        <v>20.202</v>
      </c>
      <c r="P21" s="101">
        <v>76.394</v>
      </c>
      <c r="Q21" s="170"/>
      <c r="R21" s="129"/>
      <c r="S21" s="129"/>
      <c r="T21" s="129"/>
      <c r="U21" s="170"/>
      <c r="V21" s="170"/>
      <c r="W21" s="170"/>
    </row>
    <row r="22" spans="1:23" ht="9" customHeight="1">
      <c r="A22" s="171" t="s">
        <v>22</v>
      </c>
      <c r="B22" s="101">
        <v>1.767</v>
      </c>
      <c r="C22" s="129">
        <v>4.587</v>
      </c>
      <c r="D22" s="101">
        <v>6.354</v>
      </c>
      <c r="E22" s="101">
        <v>263.93100000000004</v>
      </c>
      <c r="F22" s="101">
        <v>64.037</v>
      </c>
      <c r="G22" s="101">
        <v>327.967</v>
      </c>
      <c r="H22" s="101">
        <v>222.556</v>
      </c>
      <c r="I22" s="101">
        <v>30.68</v>
      </c>
      <c r="J22" s="101">
        <v>253.235</v>
      </c>
      <c r="K22" s="101">
        <v>805.517</v>
      </c>
      <c r="L22" s="101">
        <v>261.995</v>
      </c>
      <c r="M22" s="101">
        <v>1067.512</v>
      </c>
      <c r="N22" s="101">
        <v>1071.214</v>
      </c>
      <c r="O22" s="101">
        <v>330.619</v>
      </c>
      <c r="P22" s="101">
        <v>1401.833</v>
      </c>
      <c r="Q22" s="170"/>
      <c r="R22" s="129"/>
      <c r="S22" s="129"/>
      <c r="T22" s="129"/>
      <c r="U22" s="170"/>
      <c r="V22" s="170"/>
      <c r="W22" s="170"/>
    </row>
    <row r="23" spans="1:23" ht="9" customHeight="1">
      <c r="A23" s="171" t="s">
        <v>23</v>
      </c>
      <c r="B23" s="101">
        <v>2.378</v>
      </c>
      <c r="C23" s="101">
        <v>5.014</v>
      </c>
      <c r="D23" s="101">
        <v>7.392</v>
      </c>
      <c r="E23" s="101">
        <v>180.61</v>
      </c>
      <c r="F23" s="101">
        <v>31.455</v>
      </c>
      <c r="G23" s="101">
        <v>212.065</v>
      </c>
      <c r="H23" s="101">
        <v>142.258</v>
      </c>
      <c r="I23" s="101">
        <v>13.746</v>
      </c>
      <c r="J23" s="101">
        <v>156.005</v>
      </c>
      <c r="K23" s="101">
        <v>175.343</v>
      </c>
      <c r="L23" s="101">
        <v>60.904</v>
      </c>
      <c r="M23" s="101">
        <v>236.247</v>
      </c>
      <c r="N23" s="101">
        <v>358.331</v>
      </c>
      <c r="O23" s="101">
        <v>97.373</v>
      </c>
      <c r="P23" s="101">
        <v>455.704</v>
      </c>
      <c r="Q23" s="170"/>
      <c r="R23" s="129"/>
      <c r="S23" s="129"/>
      <c r="T23" s="129"/>
      <c r="U23" s="170"/>
      <c r="V23" s="170"/>
      <c r="W23" s="170"/>
    </row>
    <row r="24" spans="1:23" ht="9" customHeight="1">
      <c r="A24" s="171" t="s">
        <v>24</v>
      </c>
      <c r="B24" s="101">
        <v>6.507</v>
      </c>
      <c r="C24" s="101">
        <v>9.692</v>
      </c>
      <c r="D24" s="101">
        <v>16.198</v>
      </c>
      <c r="E24" s="101">
        <v>174.77</v>
      </c>
      <c r="F24" s="101">
        <v>28.85</v>
      </c>
      <c r="G24" s="101">
        <v>203.61900000000003</v>
      </c>
      <c r="H24" s="101">
        <v>148.953</v>
      </c>
      <c r="I24" s="101">
        <v>13.407</v>
      </c>
      <c r="J24" s="101">
        <v>162.36</v>
      </c>
      <c r="K24" s="101">
        <v>226.64</v>
      </c>
      <c r="L24" s="101">
        <v>74.063</v>
      </c>
      <c r="M24" s="101">
        <v>300.703</v>
      </c>
      <c r="N24" s="101">
        <v>407.916</v>
      </c>
      <c r="O24" s="101">
        <v>112.605</v>
      </c>
      <c r="P24" s="101">
        <v>520.52</v>
      </c>
      <c r="Q24" s="170"/>
      <c r="R24" s="129"/>
      <c r="S24" s="129"/>
      <c r="T24" s="129"/>
      <c r="U24" s="170"/>
      <c r="V24" s="170"/>
      <c r="W24" s="170"/>
    </row>
    <row r="25" spans="1:23" ht="9" customHeight="1">
      <c r="A25" s="171" t="s">
        <v>25</v>
      </c>
      <c r="B25" s="101">
        <v>2.57</v>
      </c>
      <c r="C25" s="101">
        <v>2.957</v>
      </c>
      <c r="D25" s="101">
        <v>5.527</v>
      </c>
      <c r="E25" s="101">
        <v>56.806000000000004</v>
      </c>
      <c r="F25" s="101">
        <v>12.878</v>
      </c>
      <c r="G25" s="101">
        <v>69.684</v>
      </c>
      <c r="H25" s="101">
        <v>47.999</v>
      </c>
      <c r="I25" s="101">
        <v>5.538</v>
      </c>
      <c r="J25" s="101">
        <v>53.537</v>
      </c>
      <c r="K25" s="101">
        <v>116.87</v>
      </c>
      <c r="L25" s="101">
        <v>40.615</v>
      </c>
      <c r="M25" s="101">
        <v>157.486</v>
      </c>
      <c r="N25" s="101">
        <v>176.247</v>
      </c>
      <c r="O25" s="101">
        <v>56.451</v>
      </c>
      <c r="P25" s="101">
        <v>232.697</v>
      </c>
      <c r="Q25" s="170"/>
      <c r="R25" s="129"/>
      <c r="S25" s="129"/>
      <c r="T25" s="129"/>
      <c r="U25" s="170"/>
      <c r="V25" s="170"/>
      <c r="W25" s="170"/>
    </row>
    <row r="26" spans="1:23" ht="9" customHeight="1">
      <c r="A26" s="171" t="s">
        <v>26</v>
      </c>
      <c r="B26" s="101">
        <v>2.455</v>
      </c>
      <c r="C26" s="101">
        <v>4.948</v>
      </c>
      <c r="D26" s="101">
        <v>7.403</v>
      </c>
      <c r="E26" s="101">
        <v>45.506</v>
      </c>
      <c r="F26" s="101">
        <v>9.882</v>
      </c>
      <c r="G26" s="101">
        <v>55.388999999999996</v>
      </c>
      <c r="H26" s="101">
        <v>41.696</v>
      </c>
      <c r="I26" s="101">
        <v>3.807</v>
      </c>
      <c r="J26" s="101">
        <v>45.503</v>
      </c>
      <c r="K26" s="101">
        <v>69.803</v>
      </c>
      <c r="L26" s="101">
        <v>23.235</v>
      </c>
      <c r="M26" s="101">
        <v>93.038</v>
      </c>
      <c r="N26" s="101">
        <v>117.764</v>
      </c>
      <c r="O26" s="101">
        <v>38.066</v>
      </c>
      <c r="P26" s="101">
        <v>155.829</v>
      </c>
      <c r="Q26" s="170"/>
      <c r="R26" s="129"/>
      <c r="S26" s="129"/>
      <c r="T26" s="129"/>
      <c r="U26" s="170"/>
      <c r="V26" s="170"/>
      <c r="W26" s="170"/>
    </row>
    <row r="27" spans="1:23" ht="18.75" customHeight="1">
      <c r="A27" s="174" t="s">
        <v>27</v>
      </c>
      <c r="B27" s="104">
        <v>3.598</v>
      </c>
      <c r="C27" s="104">
        <v>7.564</v>
      </c>
      <c r="D27" s="104">
        <v>11.162</v>
      </c>
      <c r="E27" s="104">
        <v>62.4</v>
      </c>
      <c r="F27" s="104">
        <v>9.112</v>
      </c>
      <c r="G27" s="104">
        <v>71.512</v>
      </c>
      <c r="H27" s="104">
        <v>57.247</v>
      </c>
      <c r="I27" s="104">
        <v>3.595</v>
      </c>
      <c r="J27" s="104">
        <v>60.842</v>
      </c>
      <c r="K27" s="104">
        <v>68.718</v>
      </c>
      <c r="L27" s="104">
        <v>25.17</v>
      </c>
      <c r="M27" s="104">
        <v>93.888</v>
      </c>
      <c r="N27" s="104">
        <v>134.716</v>
      </c>
      <c r="O27" s="104">
        <v>41.845</v>
      </c>
      <c r="P27" s="104">
        <v>176.561</v>
      </c>
      <c r="Q27" s="170"/>
      <c r="R27" s="129"/>
      <c r="S27" s="129"/>
      <c r="T27" s="129"/>
      <c r="U27" s="170"/>
      <c r="V27" s="170"/>
      <c r="W27" s="170"/>
    </row>
    <row r="28" spans="1:23" ht="9" customHeight="1">
      <c r="A28" s="171" t="s">
        <v>28</v>
      </c>
      <c r="B28" s="129">
        <v>0.349</v>
      </c>
      <c r="C28" s="101">
        <v>1.144</v>
      </c>
      <c r="D28" s="101">
        <v>1.493</v>
      </c>
      <c r="E28" s="101">
        <v>54.005</v>
      </c>
      <c r="F28" s="101">
        <v>9.299</v>
      </c>
      <c r="G28" s="101">
        <v>63.303999999999995</v>
      </c>
      <c r="H28" s="101">
        <v>47.752</v>
      </c>
      <c r="I28" s="101">
        <v>4.478</v>
      </c>
      <c r="J28" s="101">
        <v>52.23</v>
      </c>
      <c r="K28" s="101">
        <v>56.364</v>
      </c>
      <c r="L28" s="101">
        <v>23.411</v>
      </c>
      <c r="M28" s="101">
        <v>79.775</v>
      </c>
      <c r="N28" s="101">
        <v>110.717</v>
      </c>
      <c r="O28" s="101">
        <v>33.854</v>
      </c>
      <c r="P28" s="101">
        <v>144.572</v>
      </c>
      <c r="Q28" s="170"/>
      <c r="R28" s="129"/>
      <c r="S28" s="129"/>
      <c r="T28" s="129"/>
      <c r="U28" s="170"/>
      <c r="V28" s="170"/>
      <c r="W28" s="170"/>
    </row>
    <row r="29" spans="1:23" ht="9" customHeight="1">
      <c r="A29" s="171" t="s">
        <v>29</v>
      </c>
      <c r="B29" s="129">
        <v>0</v>
      </c>
      <c r="C29" s="129">
        <v>0.13</v>
      </c>
      <c r="D29" s="101">
        <v>0.13</v>
      </c>
      <c r="E29" s="101">
        <v>28.893</v>
      </c>
      <c r="F29" s="101">
        <v>6.219</v>
      </c>
      <c r="G29" s="101">
        <v>35.111000000000004</v>
      </c>
      <c r="H29" s="101">
        <v>24.761</v>
      </c>
      <c r="I29" s="101">
        <v>3.994</v>
      </c>
      <c r="J29" s="101">
        <v>28.754</v>
      </c>
      <c r="K29" s="101">
        <v>47.462</v>
      </c>
      <c r="L29" s="101">
        <v>11.6</v>
      </c>
      <c r="M29" s="101">
        <v>59.062</v>
      </c>
      <c r="N29" s="101">
        <v>76.355</v>
      </c>
      <c r="O29" s="101">
        <v>17.948</v>
      </c>
      <c r="P29" s="101">
        <v>94.303</v>
      </c>
      <c r="Q29" s="170"/>
      <c r="R29" s="129"/>
      <c r="S29" s="129"/>
      <c r="T29" s="129"/>
      <c r="U29" s="170"/>
      <c r="V29" s="170"/>
      <c r="W29" s="170"/>
    </row>
    <row r="30" spans="1:23" s="141" customFormat="1" ht="9" customHeight="1">
      <c r="A30" s="172" t="s">
        <v>189</v>
      </c>
      <c r="B30" s="100">
        <v>0.168</v>
      </c>
      <c r="C30" s="100">
        <v>0</v>
      </c>
      <c r="D30" s="100">
        <v>0.168</v>
      </c>
      <c r="E30" s="100">
        <v>110.86599999999999</v>
      </c>
      <c r="F30" s="100">
        <v>23.075</v>
      </c>
      <c r="G30" s="100">
        <v>133.941</v>
      </c>
      <c r="H30" s="100">
        <v>91.707</v>
      </c>
      <c r="I30" s="100">
        <v>11.16</v>
      </c>
      <c r="J30" s="100">
        <v>102.867</v>
      </c>
      <c r="K30" s="100">
        <v>183.011</v>
      </c>
      <c r="L30" s="100">
        <v>55.964</v>
      </c>
      <c r="M30" s="100">
        <v>238.976</v>
      </c>
      <c r="N30" s="100">
        <v>294.045</v>
      </c>
      <c r="O30" s="100">
        <v>79.04</v>
      </c>
      <c r="P30" s="100">
        <v>373.084</v>
      </c>
      <c r="Q30" s="173"/>
      <c r="R30" s="125"/>
      <c r="S30" s="125"/>
      <c r="T30" s="125"/>
      <c r="U30" s="170"/>
      <c r="V30" s="170"/>
      <c r="W30" s="170"/>
    </row>
    <row r="31" spans="1:23" ht="9" customHeight="1">
      <c r="A31" s="171" t="s">
        <v>30</v>
      </c>
      <c r="B31" s="101">
        <v>3.69</v>
      </c>
      <c r="C31" s="101">
        <v>21.225</v>
      </c>
      <c r="D31" s="101">
        <v>24.915</v>
      </c>
      <c r="E31" s="101">
        <v>95.285</v>
      </c>
      <c r="F31" s="101">
        <v>21.174</v>
      </c>
      <c r="G31" s="101">
        <v>116.459</v>
      </c>
      <c r="H31" s="101">
        <v>67.134</v>
      </c>
      <c r="I31" s="101">
        <v>8.15</v>
      </c>
      <c r="J31" s="101">
        <v>75.284</v>
      </c>
      <c r="K31" s="101">
        <v>267.533</v>
      </c>
      <c r="L31" s="101">
        <v>67.052</v>
      </c>
      <c r="M31" s="101">
        <v>334.585</v>
      </c>
      <c r="N31" s="101">
        <v>366.508</v>
      </c>
      <c r="O31" s="101">
        <v>109.45</v>
      </c>
      <c r="P31" s="101">
        <v>475.958</v>
      </c>
      <c r="Q31" s="170"/>
      <c r="R31" s="129"/>
      <c r="S31" s="129"/>
      <c r="T31" s="129"/>
      <c r="U31" s="170"/>
      <c r="V31" s="170"/>
      <c r="W31" s="170"/>
    </row>
    <row r="32" spans="1:23" ht="9" customHeight="1">
      <c r="A32" s="171" t="s">
        <v>31</v>
      </c>
      <c r="B32" s="101">
        <v>1.399</v>
      </c>
      <c r="C32" s="101">
        <v>14.529</v>
      </c>
      <c r="D32" s="101">
        <v>15.928</v>
      </c>
      <c r="E32" s="101">
        <v>44.386</v>
      </c>
      <c r="F32" s="101">
        <v>9.941</v>
      </c>
      <c r="G32" s="101">
        <v>54.327</v>
      </c>
      <c r="H32" s="101">
        <v>29.39</v>
      </c>
      <c r="I32" s="101">
        <v>3.597</v>
      </c>
      <c r="J32" s="101">
        <v>32.987</v>
      </c>
      <c r="K32" s="101">
        <v>138.401</v>
      </c>
      <c r="L32" s="101">
        <v>36.581</v>
      </c>
      <c r="M32" s="101">
        <v>174.982</v>
      </c>
      <c r="N32" s="101">
        <v>184.186</v>
      </c>
      <c r="O32" s="101">
        <v>61.051</v>
      </c>
      <c r="P32" s="101">
        <v>245.237</v>
      </c>
      <c r="Q32" s="170"/>
      <c r="R32" s="129"/>
      <c r="S32" s="129"/>
      <c r="T32" s="129"/>
      <c r="U32" s="170"/>
      <c r="V32" s="170"/>
      <c r="W32" s="170"/>
    </row>
    <row r="33" spans="1:23" s="141" customFormat="1" ht="9" customHeight="1">
      <c r="A33" s="172" t="s">
        <v>32</v>
      </c>
      <c r="B33" s="100">
        <v>2.292</v>
      </c>
      <c r="C33" s="100">
        <v>6.696</v>
      </c>
      <c r="D33" s="100">
        <v>8.988</v>
      </c>
      <c r="E33" s="100">
        <v>50.898</v>
      </c>
      <c r="F33" s="100">
        <v>11.232</v>
      </c>
      <c r="G33" s="100">
        <v>62.131</v>
      </c>
      <c r="H33" s="100">
        <v>37.743</v>
      </c>
      <c r="I33" s="100">
        <v>4.553</v>
      </c>
      <c r="J33" s="100">
        <v>42.296</v>
      </c>
      <c r="K33" s="100">
        <v>129.132</v>
      </c>
      <c r="L33" s="100">
        <v>30.471</v>
      </c>
      <c r="M33" s="100">
        <v>159.603</v>
      </c>
      <c r="N33" s="100">
        <v>182.323</v>
      </c>
      <c r="O33" s="100">
        <v>48.399</v>
      </c>
      <c r="P33" s="100">
        <v>230.721</v>
      </c>
      <c r="Q33" s="173"/>
      <c r="R33" s="125"/>
      <c r="S33" s="125"/>
      <c r="T33" s="125"/>
      <c r="U33" s="170"/>
      <c r="V33" s="170"/>
      <c r="W33" s="170"/>
    </row>
    <row r="34" spans="1:23" s="141" customFormat="1" ht="9" customHeight="1">
      <c r="A34" s="175" t="s">
        <v>33</v>
      </c>
      <c r="B34" s="101">
        <v>27.327</v>
      </c>
      <c r="C34" s="101">
        <v>47.677</v>
      </c>
      <c r="D34" s="101">
        <v>75.004</v>
      </c>
      <c r="E34" s="101">
        <v>627.613</v>
      </c>
      <c r="F34" s="101">
        <v>141.86</v>
      </c>
      <c r="G34" s="101">
        <v>769.474</v>
      </c>
      <c r="H34" s="101">
        <v>530.647</v>
      </c>
      <c r="I34" s="101">
        <v>71.736</v>
      </c>
      <c r="J34" s="101">
        <v>602.384</v>
      </c>
      <c r="K34" s="101">
        <v>979.026</v>
      </c>
      <c r="L34" s="101">
        <v>312.571</v>
      </c>
      <c r="M34" s="101">
        <v>1291.596</v>
      </c>
      <c r="N34" s="101">
        <v>1633.967</v>
      </c>
      <c r="O34" s="101">
        <v>502.108</v>
      </c>
      <c r="P34" s="101">
        <v>2136.074</v>
      </c>
      <c r="Q34" s="173"/>
      <c r="R34" s="129"/>
      <c r="S34" s="129"/>
      <c r="T34" s="129"/>
      <c r="U34" s="170"/>
      <c r="V34" s="170"/>
      <c r="W34" s="170"/>
    </row>
    <row r="35" spans="1:23" ht="9" customHeight="1">
      <c r="A35" s="171" t="s">
        <v>34</v>
      </c>
      <c r="B35" s="129">
        <v>8.412</v>
      </c>
      <c r="C35" s="101">
        <v>14.859</v>
      </c>
      <c r="D35" s="101">
        <v>23.27</v>
      </c>
      <c r="E35" s="101">
        <v>95.606</v>
      </c>
      <c r="F35" s="101">
        <v>20.921</v>
      </c>
      <c r="G35" s="101">
        <v>116.529</v>
      </c>
      <c r="H35" s="101">
        <v>82.476</v>
      </c>
      <c r="I35" s="101">
        <v>9.312</v>
      </c>
      <c r="J35" s="101">
        <v>91.789</v>
      </c>
      <c r="K35" s="101">
        <v>203.794</v>
      </c>
      <c r="L35" s="101">
        <v>57.723</v>
      </c>
      <c r="M35" s="101">
        <v>261.517</v>
      </c>
      <c r="N35" s="101">
        <v>307.812</v>
      </c>
      <c r="O35" s="101">
        <v>93.504</v>
      </c>
      <c r="P35" s="101">
        <v>401.316</v>
      </c>
      <c r="Q35" s="170"/>
      <c r="R35" s="129"/>
      <c r="S35" s="129"/>
      <c r="T35" s="129"/>
      <c r="U35" s="170"/>
      <c r="V35" s="170"/>
      <c r="W35" s="170"/>
    </row>
    <row r="36" spans="1:23" ht="9" customHeight="1">
      <c r="A36" s="171" t="s">
        <v>35</v>
      </c>
      <c r="B36" s="129">
        <v>1.867</v>
      </c>
      <c r="C36" s="129">
        <v>7.258</v>
      </c>
      <c r="D36" s="101">
        <v>9.125</v>
      </c>
      <c r="E36" s="101">
        <v>140.15200000000002</v>
      </c>
      <c r="F36" s="101">
        <v>24.686999999999998</v>
      </c>
      <c r="G36" s="101">
        <v>164.839</v>
      </c>
      <c r="H36" s="101">
        <v>119.528</v>
      </c>
      <c r="I36" s="101">
        <v>13.482</v>
      </c>
      <c r="J36" s="101">
        <v>133.01</v>
      </c>
      <c r="K36" s="101">
        <v>147.95</v>
      </c>
      <c r="L36" s="101">
        <v>50.561</v>
      </c>
      <c r="M36" s="101">
        <v>198.51</v>
      </c>
      <c r="N36" s="101">
        <v>289.97</v>
      </c>
      <c r="O36" s="101">
        <v>82.505</v>
      </c>
      <c r="P36" s="101">
        <v>372.475</v>
      </c>
      <c r="Q36" s="170"/>
      <c r="R36" s="129"/>
      <c r="S36" s="129"/>
      <c r="T36" s="129"/>
      <c r="U36" s="170"/>
      <c r="V36" s="170"/>
      <c r="W36" s="170"/>
    </row>
    <row r="37" spans="1:23" ht="9" customHeight="1">
      <c r="A37" s="171" t="s">
        <v>36</v>
      </c>
      <c r="B37" s="129">
        <v>0.739</v>
      </c>
      <c r="C37" s="101">
        <v>0.321</v>
      </c>
      <c r="D37" s="101">
        <v>1.059</v>
      </c>
      <c r="E37" s="101">
        <v>33.402</v>
      </c>
      <c r="F37" s="101">
        <v>6.015</v>
      </c>
      <c r="G37" s="101">
        <v>39.417</v>
      </c>
      <c r="H37" s="101">
        <v>29.055</v>
      </c>
      <c r="I37" s="101">
        <v>2.884</v>
      </c>
      <c r="J37" s="101">
        <v>31.939</v>
      </c>
      <c r="K37" s="101">
        <v>40.039</v>
      </c>
      <c r="L37" s="101">
        <v>13.233</v>
      </c>
      <c r="M37" s="101">
        <v>53.271</v>
      </c>
      <c r="N37" s="101">
        <v>74.179</v>
      </c>
      <c r="O37" s="101">
        <v>19.568</v>
      </c>
      <c r="P37" s="101">
        <v>93.748</v>
      </c>
      <c r="Q37" s="170"/>
      <c r="R37" s="129"/>
      <c r="S37" s="129"/>
      <c r="T37" s="129"/>
      <c r="U37" s="170"/>
      <c r="V37" s="170"/>
      <c r="W37" s="170"/>
    </row>
    <row r="38" spans="1:23" ht="9" customHeight="1">
      <c r="A38" s="171" t="s">
        <v>37</v>
      </c>
      <c r="B38" s="101">
        <v>7.125</v>
      </c>
      <c r="C38" s="101">
        <v>4.596</v>
      </c>
      <c r="D38" s="101">
        <v>11.72</v>
      </c>
      <c r="E38" s="101">
        <v>144.423</v>
      </c>
      <c r="F38" s="101">
        <v>29.72</v>
      </c>
      <c r="G38" s="101">
        <v>174.143</v>
      </c>
      <c r="H38" s="101">
        <v>124.653</v>
      </c>
      <c r="I38" s="101">
        <v>15.794</v>
      </c>
      <c r="J38" s="101">
        <v>140.447</v>
      </c>
      <c r="K38" s="101">
        <v>150.537</v>
      </c>
      <c r="L38" s="101">
        <v>54.64</v>
      </c>
      <c r="M38" s="101">
        <v>205.177</v>
      </c>
      <c r="N38" s="101">
        <v>302.084</v>
      </c>
      <c r="O38" s="101">
        <v>88.956</v>
      </c>
      <c r="P38" s="101">
        <v>391.04</v>
      </c>
      <c r="Q38" s="170"/>
      <c r="R38" s="129"/>
      <c r="S38" s="129"/>
      <c r="T38" s="129"/>
      <c r="U38" s="170"/>
      <c r="V38" s="170"/>
      <c r="W38" s="170"/>
    </row>
    <row r="39" spans="1:23" ht="9" customHeight="1">
      <c r="A39" s="171" t="s">
        <v>38</v>
      </c>
      <c r="B39" s="129">
        <v>4.322</v>
      </c>
      <c r="C39" s="101">
        <v>6.808</v>
      </c>
      <c r="D39" s="101">
        <v>11.131</v>
      </c>
      <c r="E39" s="101">
        <v>69.563</v>
      </c>
      <c r="F39" s="101">
        <v>17.611</v>
      </c>
      <c r="G39" s="101">
        <v>87.175</v>
      </c>
      <c r="H39" s="101">
        <v>57.086</v>
      </c>
      <c r="I39" s="101">
        <v>7.673</v>
      </c>
      <c r="J39" s="101">
        <v>64.76</v>
      </c>
      <c r="K39" s="101">
        <v>204.084</v>
      </c>
      <c r="L39" s="101">
        <v>51.661</v>
      </c>
      <c r="M39" s="101">
        <v>255.745</v>
      </c>
      <c r="N39" s="101">
        <v>277.969</v>
      </c>
      <c r="O39" s="101">
        <v>76.081</v>
      </c>
      <c r="P39" s="101">
        <v>354.051</v>
      </c>
      <c r="Q39" s="170"/>
      <c r="R39" s="129"/>
      <c r="S39" s="129"/>
      <c r="T39" s="129"/>
      <c r="U39" s="170"/>
      <c r="V39" s="170"/>
      <c r="W39" s="170"/>
    </row>
    <row r="40" spans="1:23" ht="9" customHeight="1">
      <c r="A40" s="171" t="s">
        <v>39</v>
      </c>
      <c r="B40" s="101">
        <v>2.058</v>
      </c>
      <c r="C40" s="101">
        <v>5.744</v>
      </c>
      <c r="D40" s="101">
        <v>7.802</v>
      </c>
      <c r="E40" s="101">
        <v>117.325</v>
      </c>
      <c r="F40" s="101">
        <v>36.090999999999994</v>
      </c>
      <c r="G40" s="101">
        <v>153.416</v>
      </c>
      <c r="H40" s="101">
        <v>98.653</v>
      </c>
      <c r="I40" s="101">
        <v>19.089</v>
      </c>
      <c r="J40" s="101">
        <v>117.742</v>
      </c>
      <c r="K40" s="101">
        <v>187.706</v>
      </c>
      <c r="L40" s="101">
        <v>70.063</v>
      </c>
      <c r="M40" s="101">
        <v>257.77</v>
      </c>
      <c r="N40" s="101">
        <v>307.089</v>
      </c>
      <c r="O40" s="101">
        <v>111.898</v>
      </c>
      <c r="P40" s="101">
        <v>418.987</v>
      </c>
      <c r="Q40" s="170"/>
      <c r="R40" s="129"/>
      <c r="S40" s="129"/>
      <c r="T40" s="129"/>
      <c r="U40" s="170"/>
      <c r="V40" s="170"/>
      <c r="W40" s="170"/>
    </row>
    <row r="41" spans="1:23" s="141" customFormat="1" ht="9" customHeight="1">
      <c r="A41" s="172" t="s">
        <v>40</v>
      </c>
      <c r="B41" s="100">
        <v>2.805</v>
      </c>
      <c r="C41" s="100">
        <v>8.092</v>
      </c>
      <c r="D41" s="100">
        <v>10.897</v>
      </c>
      <c r="E41" s="100">
        <v>27.142000000000003</v>
      </c>
      <c r="F41" s="100">
        <v>6.814</v>
      </c>
      <c r="G41" s="100">
        <v>33.956</v>
      </c>
      <c r="H41" s="100">
        <v>19.196</v>
      </c>
      <c r="I41" s="100">
        <v>3.502</v>
      </c>
      <c r="J41" s="100">
        <v>22.698</v>
      </c>
      <c r="K41" s="100">
        <v>44.916</v>
      </c>
      <c r="L41" s="100">
        <v>14.689</v>
      </c>
      <c r="M41" s="100">
        <v>59.605</v>
      </c>
      <c r="N41" s="100">
        <v>74.863</v>
      </c>
      <c r="O41" s="100">
        <v>29.595</v>
      </c>
      <c r="P41" s="100">
        <v>104.458</v>
      </c>
      <c r="Q41" s="173"/>
      <c r="R41" s="125"/>
      <c r="S41" s="125"/>
      <c r="T41" s="125"/>
      <c r="U41" s="170"/>
      <c r="V41" s="170"/>
      <c r="W41" s="170"/>
    </row>
    <row r="42" spans="1:23" ht="9" customHeight="1">
      <c r="A42" s="171" t="s">
        <v>41</v>
      </c>
      <c r="B42" s="101">
        <v>4.986</v>
      </c>
      <c r="C42" s="101">
        <v>5.732</v>
      </c>
      <c r="D42" s="101">
        <v>10.718</v>
      </c>
      <c r="E42" s="101">
        <v>139.024</v>
      </c>
      <c r="F42" s="101">
        <v>28.455</v>
      </c>
      <c r="G42" s="101">
        <v>167.479</v>
      </c>
      <c r="H42" s="101">
        <v>121.018</v>
      </c>
      <c r="I42" s="101">
        <v>13.882</v>
      </c>
      <c r="J42" s="101">
        <v>134.9</v>
      </c>
      <c r="K42" s="101">
        <v>251.722</v>
      </c>
      <c r="L42" s="101">
        <v>76.586</v>
      </c>
      <c r="M42" s="101">
        <v>328.309</v>
      </c>
      <c r="N42" s="101">
        <v>395.733</v>
      </c>
      <c r="O42" s="101">
        <v>110.774</v>
      </c>
      <c r="P42" s="101">
        <v>506.506</v>
      </c>
      <c r="Q42" s="170"/>
      <c r="R42" s="129"/>
      <c r="S42" s="129"/>
      <c r="T42" s="129"/>
      <c r="U42" s="170"/>
      <c r="V42" s="170"/>
      <c r="W42" s="170"/>
    </row>
    <row r="43" spans="1:23" ht="9" customHeight="1">
      <c r="A43" s="171" t="s">
        <v>42</v>
      </c>
      <c r="B43" s="101">
        <v>3.463</v>
      </c>
      <c r="C43" s="101">
        <v>3.446</v>
      </c>
      <c r="D43" s="101">
        <v>6.909</v>
      </c>
      <c r="E43" s="101">
        <v>60.826</v>
      </c>
      <c r="F43" s="101">
        <v>11.373999999999999</v>
      </c>
      <c r="G43" s="101">
        <v>72.2</v>
      </c>
      <c r="H43" s="101">
        <v>52.969</v>
      </c>
      <c r="I43" s="101">
        <v>5.186</v>
      </c>
      <c r="J43" s="101">
        <v>58.155</v>
      </c>
      <c r="K43" s="101">
        <v>108.751</v>
      </c>
      <c r="L43" s="101">
        <v>30.909</v>
      </c>
      <c r="M43" s="101">
        <v>139.66</v>
      </c>
      <c r="N43" s="101">
        <v>173.04</v>
      </c>
      <c r="O43" s="101">
        <v>45.729</v>
      </c>
      <c r="P43" s="101">
        <v>218.77</v>
      </c>
      <c r="Q43" s="170"/>
      <c r="R43" s="129"/>
      <c r="S43" s="129"/>
      <c r="T43" s="129"/>
      <c r="U43" s="170"/>
      <c r="V43" s="170"/>
      <c r="W43" s="170"/>
    </row>
    <row r="44" spans="1:23" ht="9" customHeight="1">
      <c r="A44" s="171" t="s">
        <v>43</v>
      </c>
      <c r="B44" s="129">
        <v>0.515</v>
      </c>
      <c r="C44" s="129">
        <v>0.69</v>
      </c>
      <c r="D44" s="129">
        <v>1.205</v>
      </c>
      <c r="E44" s="101">
        <v>14.302999999999999</v>
      </c>
      <c r="F44" s="101">
        <v>2.142</v>
      </c>
      <c r="G44" s="101">
        <v>16.445</v>
      </c>
      <c r="H44" s="101">
        <v>12.302</v>
      </c>
      <c r="I44" s="129">
        <v>0.839</v>
      </c>
      <c r="J44" s="101">
        <v>13.141</v>
      </c>
      <c r="K44" s="101">
        <v>31.547</v>
      </c>
      <c r="L44" s="101">
        <v>8.228</v>
      </c>
      <c r="M44" s="101">
        <v>39.775</v>
      </c>
      <c r="N44" s="101">
        <v>46.365</v>
      </c>
      <c r="O44" s="101">
        <v>11.06</v>
      </c>
      <c r="P44" s="101">
        <v>57.425</v>
      </c>
      <c r="Q44" s="170"/>
      <c r="R44" s="129"/>
      <c r="S44" s="129"/>
      <c r="T44" s="129"/>
      <c r="U44" s="170"/>
      <c r="V44" s="170"/>
      <c r="W44" s="170"/>
    </row>
    <row r="45" spans="1:23" ht="9" customHeight="1">
      <c r="A45" s="171" t="s">
        <v>44</v>
      </c>
      <c r="B45" s="101">
        <v>0.268</v>
      </c>
      <c r="C45" s="129">
        <v>0.214</v>
      </c>
      <c r="D45" s="101">
        <v>0.483</v>
      </c>
      <c r="E45" s="101">
        <v>14.291</v>
      </c>
      <c r="F45" s="101">
        <v>4.46</v>
      </c>
      <c r="G45" s="101">
        <v>18.75</v>
      </c>
      <c r="H45" s="101">
        <v>11.131</v>
      </c>
      <c r="I45" s="101">
        <v>1.434</v>
      </c>
      <c r="J45" s="101">
        <v>12.564</v>
      </c>
      <c r="K45" s="101">
        <v>53.85</v>
      </c>
      <c r="L45" s="101">
        <v>16.864</v>
      </c>
      <c r="M45" s="101">
        <v>70.714</v>
      </c>
      <c r="N45" s="101">
        <v>68.409</v>
      </c>
      <c r="O45" s="101">
        <v>21.538</v>
      </c>
      <c r="P45" s="101">
        <v>89.947</v>
      </c>
      <c r="Q45" s="170"/>
      <c r="R45" s="129"/>
      <c r="S45" s="129"/>
      <c r="T45" s="129"/>
      <c r="U45" s="170"/>
      <c r="V45" s="170"/>
      <c r="W45" s="170"/>
    </row>
    <row r="46" spans="1:23" ht="9" customHeight="1">
      <c r="A46" s="169" t="s">
        <v>45</v>
      </c>
      <c r="B46" s="100">
        <v>0.739</v>
      </c>
      <c r="C46" s="100">
        <v>1.382</v>
      </c>
      <c r="D46" s="100">
        <v>2.121</v>
      </c>
      <c r="E46" s="100">
        <v>49.605</v>
      </c>
      <c r="F46" s="100">
        <v>10.48</v>
      </c>
      <c r="G46" s="100">
        <v>60.084</v>
      </c>
      <c r="H46" s="100">
        <v>44.616</v>
      </c>
      <c r="I46" s="100">
        <v>6.424</v>
      </c>
      <c r="J46" s="100">
        <v>51.039</v>
      </c>
      <c r="K46" s="100">
        <v>57.575</v>
      </c>
      <c r="L46" s="100">
        <v>20.585</v>
      </c>
      <c r="M46" s="100">
        <v>78.159</v>
      </c>
      <c r="N46" s="100">
        <v>107.918</v>
      </c>
      <c r="O46" s="100">
        <v>32.446</v>
      </c>
      <c r="P46" s="100">
        <v>140.364</v>
      </c>
      <c r="Q46" s="170"/>
      <c r="R46" s="125"/>
      <c r="S46" s="125"/>
      <c r="T46" s="125"/>
      <c r="U46" s="170"/>
      <c r="V46" s="170"/>
      <c r="W46" s="170"/>
    </row>
    <row r="47" spans="1:23" ht="9" customHeight="1">
      <c r="A47" s="171" t="s">
        <v>46</v>
      </c>
      <c r="B47" s="129">
        <v>2.787</v>
      </c>
      <c r="C47" s="101">
        <v>10.544</v>
      </c>
      <c r="D47" s="101">
        <v>13.331</v>
      </c>
      <c r="E47" s="101">
        <v>86.249</v>
      </c>
      <c r="F47" s="101">
        <v>32.634</v>
      </c>
      <c r="G47" s="101">
        <v>118.88199999999999</v>
      </c>
      <c r="H47" s="101">
        <v>61.947</v>
      </c>
      <c r="I47" s="101">
        <v>12.996</v>
      </c>
      <c r="J47" s="101">
        <v>74.942</v>
      </c>
      <c r="K47" s="101">
        <v>367.782</v>
      </c>
      <c r="L47" s="101">
        <v>131.723</v>
      </c>
      <c r="M47" s="101">
        <v>499.506</v>
      </c>
      <c r="N47" s="101">
        <v>456.818</v>
      </c>
      <c r="O47" s="101">
        <v>174.901</v>
      </c>
      <c r="P47" s="101">
        <v>631.72</v>
      </c>
      <c r="Q47" s="170"/>
      <c r="R47" s="129"/>
      <c r="S47" s="129"/>
      <c r="T47" s="129"/>
      <c r="U47" s="170"/>
      <c r="V47" s="170"/>
      <c r="W47" s="170"/>
    </row>
    <row r="48" spans="1:23" ht="9" customHeight="1">
      <c r="A48" s="171" t="s">
        <v>47</v>
      </c>
      <c r="B48" s="129">
        <v>1.312</v>
      </c>
      <c r="C48" s="101">
        <v>5.935</v>
      </c>
      <c r="D48" s="101">
        <v>7.247</v>
      </c>
      <c r="E48" s="101">
        <v>10.556000000000001</v>
      </c>
      <c r="F48" s="101">
        <v>3.927</v>
      </c>
      <c r="G48" s="101">
        <v>14.483</v>
      </c>
      <c r="H48" s="101">
        <v>3.433</v>
      </c>
      <c r="I48" s="129">
        <v>0.642</v>
      </c>
      <c r="J48" s="101">
        <v>4.075</v>
      </c>
      <c r="K48" s="101">
        <v>46.194</v>
      </c>
      <c r="L48" s="101">
        <v>19.402</v>
      </c>
      <c r="M48" s="101">
        <v>65.596</v>
      </c>
      <c r="N48" s="101">
        <v>58.061</v>
      </c>
      <c r="O48" s="101">
        <v>29.264</v>
      </c>
      <c r="P48" s="101">
        <v>87.325</v>
      </c>
      <c r="Q48" s="170"/>
      <c r="R48" s="129"/>
      <c r="S48" s="129"/>
      <c r="T48" s="129"/>
      <c r="U48" s="170"/>
      <c r="V48" s="170"/>
      <c r="W48" s="170"/>
    </row>
    <row r="49" spans="1:23" ht="9" customHeight="1">
      <c r="A49" s="171" t="s">
        <v>48</v>
      </c>
      <c r="B49" s="129">
        <v>1.321</v>
      </c>
      <c r="C49" s="101">
        <v>2.967</v>
      </c>
      <c r="D49" s="101">
        <v>4.288</v>
      </c>
      <c r="E49" s="101">
        <v>14.45</v>
      </c>
      <c r="F49" s="101">
        <v>7.297</v>
      </c>
      <c r="G49" s="101">
        <v>21.747</v>
      </c>
      <c r="H49" s="101">
        <v>9.188</v>
      </c>
      <c r="I49" s="101">
        <v>1.55</v>
      </c>
      <c r="J49" s="101">
        <v>10.738</v>
      </c>
      <c r="K49" s="101">
        <v>54.746</v>
      </c>
      <c r="L49" s="101">
        <v>30.081</v>
      </c>
      <c r="M49" s="101">
        <v>84.826</v>
      </c>
      <c r="N49" s="101">
        <v>70.517</v>
      </c>
      <c r="O49" s="101">
        <v>40.344</v>
      </c>
      <c r="P49" s="101">
        <v>110.861</v>
      </c>
      <c r="Q49" s="170"/>
      <c r="R49" s="129"/>
      <c r="S49" s="129"/>
      <c r="T49" s="129"/>
      <c r="U49" s="170"/>
      <c r="V49" s="170"/>
      <c r="W49" s="170"/>
    </row>
    <row r="50" spans="1:23" ht="9" customHeight="1">
      <c r="A50" s="171" t="s">
        <v>49</v>
      </c>
      <c r="B50" s="129">
        <v>0.092</v>
      </c>
      <c r="C50" s="129">
        <v>0.822</v>
      </c>
      <c r="D50" s="129">
        <v>0.914</v>
      </c>
      <c r="E50" s="101">
        <v>50.911</v>
      </c>
      <c r="F50" s="101">
        <v>17.377000000000002</v>
      </c>
      <c r="G50" s="101">
        <v>68.288</v>
      </c>
      <c r="H50" s="101">
        <v>40.507</v>
      </c>
      <c r="I50" s="101">
        <v>8.651</v>
      </c>
      <c r="J50" s="101">
        <v>49.158</v>
      </c>
      <c r="K50" s="101">
        <v>212.417</v>
      </c>
      <c r="L50" s="101">
        <v>66.321</v>
      </c>
      <c r="M50" s="101">
        <v>278.739</v>
      </c>
      <c r="N50" s="101">
        <v>263.42</v>
      </c>
      <c r="O50" s="101">
        <v>84.521</v>
      </c>
      <c r="P50" s="101">
        <v>347.941</v>
      </c>
      <c r="Q50" s="170"/>
      <c r="R50" s="129"/>
      <c r="S50" s="129"/>
      <c r="T50" s="129"/>
      <c r="U50" s="170"/>
      <c r="V50" s="170"/>
      <c r="W50" s="170"/>
    </row>
    <row r="51" spans="1:23" s="141" customFormat="1" ht="9" customHeight="1">
      <c r="A51" s="172" t="s">
        <v>50</v>
      </c>
      <c r="B51" s="100">
        <v>0.063</v>
      </c>
      <c r="C51" s="100">
        <v>0.82</v>
      </c>
      <c r="D51" s="100">
        <v>0.883</v>
      </c>
      <c r="E51" s="100">
        <v>10.332</v>
      </c>
      <c r="F51" s="100">
        <v>4.034</v>
      </c>
      <c r="G51" s="100">
        <v>14.365</v>
      </c>
      <c r="H51" s="100">
        <v>8.819</v>
      </c>
      <c r="I51" s="100">
        <v>2.153</v>
      </c>
      <c r="J51" s="100">
        <v>10.971</v>
      </c>
      <c r="K51" s="100">
        <v>54.425</v>
      </c>
      <c r="L51" s="100">
        <v>15.919</v>
      </c>
      <c r="M51" s="100">
        <v>70.344</v>
      </c>
      <c r="N51" s="100">
        <v>64.82</v>
      </c>
      <c r="O51" s="100">
        <v>20.773</v>
      </c>
      <c r="P51" s="100">
        <v>85.593</v>
      </c>
      <c r="Q51" s="173"/>
      <c r="R51" s="125"/>
      <c r="S51" s="125"/>
      <c r="T51" s="125"/>
      <c r="U51" s="170"/>
      <c r="V51" s="170"/>
      <c r="W51" s="170"/>
    </row>
    <row r="52" spans="1:23" ht="9" customHeight="1">
      <c r="A52" s="171" t="s">
        <v>51</v>
      </c>
      <c r="B52" s="129">
        <v>30.743</v>
      </c>
      <c r="C52" s="101">
        <v>44.824</v>
      </c>
      <c r="D52" s="101">
        <v>75.567</v>
      </c>
      <c r="E52" s="101">
        <v>535.295</v>
      </c>
      <c r="F52" s="101">
        <v>110.261</v>
      </c>
      <c r="G52" s="101">
        <v>645.556</v>
      </c>
      <c r="H52" s="101">
        <v>465.589</v>
      </c>
      <c r="I52" s="101">
        <v>55.401</v>
      </c>
      <c r="J52" s="101">
        <v>520.99</v>
      </c>
      <c r="K52" s="101">
        <v>934.556</v>
      </c>
      <c r="L52" s="101">
        <v>313.177</v>
      </c>
      <c r="M52" s="101">
        <v>1247.733</v>
      </c>
      <c r="N52" s="101">
        <v>1500.594</v>
      </c>
      <c r="O52" s="101">
        <v>468.263</v>
      </c>
      <c r="P52" s="101">
        <v>1968.857</v>
      </c>
      <c r="Q52" s="170"/>
      <c r="R52" s="129"/>
      <c r="S52" s="129"/>
      <c r="T52" s="129"/>
      <c r="U52" s="170"/>
      <c r="V52" s="170"/>
      <c r="W52" s="170"/>
    </row>
    <row r="53" spans="1:23" ht="9" customHeight="1">
      <c r="A53" s="171" t="s">
        <v>52</v>
      </c>
      <c r="B53" s="101">
        <v>1.391</v>
      </c>
      <c r="C53" s="101">
        <v>2.796</v>
      </c>
      <c r="D53" s="101">
        <v>4.187</v>
      </c>
      <c r="E53" s="101">
        <v>32.372</v>
      </c>
      <c r="F53" s="101">
        <v>6.605</v>
      </c>
      <c r="G53" s="101">
        <v>38.978</v>
      </c>
      <c r="H53" s="101">
        <v>28.734</v>
      </c>
      <c r="I53" s="101">
        <v>3.154</v>
      </c>
      <c r="J53" s="101">
        <v>31.888</v>
      </c>
      <c r="K53" s="101">
        <v>63.035</v>
      </c>
      <c r="L53" s="101">
        <v>17.785</v>
      </c>
      <c r="M53" s="101">
        <v>80.82</v>
      </c>
      <c r="N53" s="101">
        <v>96.799</v>
      </c>
      <c r="O53" s="101">
        <v>27.186</v>
      </c>
      <c r="P53" s="101">
        <v>123.984</v>
      </c>
      <c r="Q53" s="170"/>
      <c r="R53" s="129"/>
      <c r="S53" s="129"/>
      <c r="T53" s="129"/>
      <c r="U53" s="170"/>
      <c r="V53" s="170"/>
      <c r="W53" s="170"/>
    </row>
    <row r="54" spans="1:23" ht="9" customHeight="1">
      <c r="A54" s="171" t="s">
        <v>53</v>
      </c>
      <c r="B54" s="129">
        <v>2.546</v>
      </c>
      <c r="C54" s="101">
        <v>4.387</v>
      </c>
      <c r="D54" s="101">
        <v>6.933</v>
      </c>
      <c r="E54" s="101">
        <v>55.243</v>
      </c>
      <c r="F54" s="101">
        <v>12.82</v>
      </c>
      <c r="G54" s="101">
        <v>68.063</v>
      </c>
      <c r="H54" s="101">
        <v>47.774</v>
      </c>
      <c r="I54" s="101">
        <v>7.068</v>
      </c>
      <c r="J54" s="101">
        <v>54.842</v>
      </c>
      <c r="K54" s="101">
        <v>97.012</v>
      </c>
      <c r="L54" s="101">
        <v>30.643</v>
      </c>
      <c r="M54" s="101">
        <v>127.655</v>
      </c>
      <c r="N54" s="101">
        <v>154.801</v>
      </c>
      <c r="O54" s="101">
        <v>47.849</v>
      </c>
      <c r="P54" s="101">
        <v>202.651</v>
      </c>
      <c r="Q54" s="170"/>
      <c r="R54" s="129"/>
      <c r="S54" s="129"/>
      <c r="T54" s="129"/>
      <c r="U54" s="170"/>
      <c r="V54" s="170"/>
      <c r="W54" s="170"/>
    </row>
    <row r="55" spans="1:23" ht="9" customHeight="1">
      <c r="A55" s="171" t="s">
        <v>54</v>
      </c>
      <c r="B55" s="129">
        <v>1.834</v>
      </c>
      <c r="C55" s="101">
        <v>5.964</v>
      </c>
      <c r="D55" s="101">
        <v>7.798</v>
      </c>
      <c r="E55" s="101">
        <v>84.58</v>
      </c>
      <c r="F55" s="101">
        <v>18.741999999999997</v>
      </c>
      <c r="G55" s="101">
        <v>103.321</v>
      </c>
      <c r="H55" s="101">
        <v>76.862</v>
      </c>
      <c r="I55" s="101">
        <v>9.481</v>
      </c>
      <c r="J55" s="101">
        <v>86.343</v>
      </c>
      <c r="K55" s="101">
        <v>96.307</v>
      </c>
      <c r="L55" s="101">
        <v>31.151</v>
      </c>
      <c r="M55" s="101">
        <v>127.457</v>
      </c>
      <c r="N55" s="101">
        <v>182.72</v>
      </c>
      <c r="O55" s="101">
        <v>55.857</v>
      </c>
      <c r="P55" s="101">
        <v>238.577</v>
      </c>
      <c r="Q55" s="170"/>
      <c r="R55" s="129"/>
      <c r="S55" s="129"/>
      <c r="T55" s="129"/>
      <c r="U55" s="170"/>
      <c r="V55" s="170"/>
      <c r="W55" s="170"/>
    </row>
    <row r="56" spans="1:23" ht="9" customHeight="1">
      <c r="A56" s="171" t="s">
        <v>55</v>
      </c>
      <c r="B56" s="129">
        <v>3.715</v>
      </c>
      <c r="C56" s="101">
        <v>4.557</v>
      </c>
      <c r="D56" s="101">
        <v>8.272</v>
      </c>
      <c r="E56" s="101">
        <v>115.971</v>
      </c>
      <c r="F56" s="101">
        <v>18.112000000000002</v>
      </c>
      <c r="G56" s="101">
        <v>134.082</v>
      </c>
      <c r="H56" s="101">
        <v>104.093</v>
      </c>
      <c r="I56" s="101">
        <v>9.512</v>
      </c>
      <c r="J56" s="101">
        <v>113.605</v>
      </c>
      <c r="K56" s="101">
        <v>136.687</v>
      </c>
      <c r="L56" s="101">
        <v>44.104</v>
      </c>
      <c r="M56" s="101">
        <v>180.791</v>
      </c>
      <c r="N56" s="101">
        <v>256.373</v>
      </c>
      <c r="O56" s="101">
        <v>66.772</v>
      </c>
      <c r="P56" s="101">
        <v>323.146</v>
      </c>
      <c r="Q56" s="170"/>
      <c r="R56" s="129"/>
      <c r="S56" s="129"/>
      <c r="T56" s="129"/>
      <c r="U56" s="170"/>
      <c r="V56" s="170"/>
      <c r="W56" s="170"/>
    </row>
    <row r="57" spans="1:23" ht="9" customHeight="1">
      <c r="A57" s="171" t="s">
        <v>56</v>
      </c>
      <c r="B57" s="101">
        <v>2.071</v>
      </c>
      <c r="C57" s="101">
        <v>9.975</v>
      </c>
      <c r="D57" s="101">
        <v>12.047</v>
      </c>
      <c r="E57" s="101">
        <v>97.535</v>
      </c>
      <c r="F57" s="101">
        <v>19.68</v>
      </c>
      <c r="G57" s="101">
        <v>117.21300000000001</v>
      </c>
      <c r="H57" s="101">
        <v>86.113</v>
      </c>
      <c r="I57" s="129">
        <v>10.234</v>
      </c>
      <c r="J57" s="101">
        <v>96.346</v>
      </c>
      <c r="K57" s="101">
        <v>231.423</v>
      </c>
      <c r="L57" s="101">
        <v>80.58</v>
      </c>
      <c r="M57" s="101">
        <v>312.003</v>
      </c>
      <c r="N57" s="101">
        <v>331.029</v>
      </c>
      <c r="O57" s="101">
        <v>110.235</v>
      </c>
      <c r="P57" s="101">
        <v>441.263</v>
      </c>
      <c r="Q57" s="170"/>
      <c r="R57" s="129"/>
      <c r="S57" s="129"/>
      <c r="T57" s="129"/>
      <c r="U57" s="170"/>
      <c r="V57" s="170"/>
      <c r="W57" s="170"/>
    </row>
    <row r="58" spans="1:23" ht="9" customHeight="1">
      <c r="A58" s="171" t="s">
        <v>57</v>
      </c>
      <c r="B58" s="101">
        <v>5.257</v>
      </c>
      <c r="C58" s="101">
        <v>2.65</v>
      </c>
      <c r="D58" s="101">
        <v>7.906</v>
      </c>
      <c r="E58" s="101">
        <v>33.035</v>
      </c>
      <c r="F58" s="101">
        <v>5.813000000000001</v>
      </c>
      <c r="G58" s="101">
        <v>38.848</v>
      </c>
      <c r="H58" s="101">
        <v>29.86</v>
      </c>
      <c r="I58" s="101">
        <v>3.128</v>
      </c>
      <c r="J58" s="101">
        <v>32.988</v>
      </c>
      <c r="K58" s="101">
        <v>81.753</v>
      </c>
      <c r="L58" s="101">
        <v>24.365</v>
      </c>
      <c r="M58" s="101">
        <v>106.118</v>
      </c>
      <c r="N58" s="101">
        <v>120.045</v>
      </c>
      <c r="O58" s="101">
        <v>32.828</v>
      </c>
      <c r="P58" s="101">
        <v>152.872</v>
      </c>
      <c r="Q58" s="170"/>
      <c r="R58" s="129"/>
      <c r="S58" s="129"/>
      <c r="T58" s="129"/>
      <c r="U58" s="170"/>
      <c r="V58" s="170"/>
      <c r="W58" s="170"/>
    </row>
    <row r="59" spans="1:23" ht="9" customHeight="1">
      <c r="A59" s="171" t="s">
        <v>58</v>
      </c>
      <c r="B59" s="101">
        <v>4.13</v>
      </c>
      <c r="C59" s="101">
        <v>6.351</v>
      </c>
      <c r="D59" s="101">
        <v>10.481</v>
      </c>
      <c r="E59" s="101">
        <v>46.041</v>
      </c>
      <c r="F59" s="101">
        <v>9.908000000000001</v>
      </c>
      <c r="G59" s="101">
        <v>55.948</v>
      </c>
      <c r="H59" s="101">
        <v>38.909</v>
      </c>
      <c r="I59" s="101">
        <v>5.057</v>
      </c>
      <c r="J59" s="101">
        <v>43.966</v>
      </c>
      <c r="K59" s="101">
        <v>77.288</v>
      </c>
      <c r="L59" s="101">
        <v>28.373</v>
      </c>
      <c r="M59" s="101">
        <v>105.661</v>
      </c>
      <c r="N59" s="101">
        <v>127.458</v>
      </c>
      <c r="O59" s="101">
        <v>44.632</v>
      </c>
      <c r="P59" s="101">
        <v>172.09</v>
      </c>
      <c r="Q59" s="170"/>
      <c r="R59" s="129"/>
      <c r="S59" s="129"/>
      <c r="T59" s="129"/>
      <c r="U59" s="170"/>
      <c r="V59" s="170"/>
      <c r="W59" s="170"/>
    </row>
    <row r="60" spans="1:23" ht="9" customHeight="1">
      <c r="A60" s="171" t="s">
        <v>59</v>
      </c>
      <c r="B60" s="129">
        <v>8.563</v>
      </c>
      <c r="C60" s="101">
        <v>6.47</v>
      </c>
      <c r="D60" s="101">
        <v>15.033</v>
      </c>
      <c r="E60" s="101">
        <v>41.709</v>
      </c>
      <c r="F60" s="101">
        <v>11.475</v>
      </c>
      <c r="G60" s="101">
        <v>53.184000000000005</v>
      </c>
      <c r="H60" s="101">
        <v>33.642</v>
      </c>
      <c r="I60" s="101">
        <v>4.448</v>
      </c>
      <c r="J60" s="101">
        <v>38.09</v>
      </c>
      <c r="K60" s="101">
        <v>79.222</v>
      </c>
      <c r="L60" s="101">
        <v>26.933</v>
      </c>
      <c r="M60" s="101">
        <v>106.154</v>
      </c>
      <c r="N60" s="101">
        <v>129.493</v>
      </c>
      <c r="O60" s="101">
        <v>44.879</v>
      </c>
      <c r="P60" s="101">
        <v>174.372</v>
      </c>
      <c r="Q60" s="170"/>
      <c r="R60" s="129"/>
      <c r="S60" s="129"/>
      <c r="T60" s="129"/>
      <c r="U60" s="170"/>
      <c r="V60" s="170"/>
      <c r="W60" s="170"/>
    </row>
    <row r="61" spans="1:23" s="141" customFormat="1" ht="9" customHeight="1">
      <c r="A61" s="172" t="s">
        <v>60</v>
      </c>
      <c r="B61" s="100">
        <v>1.235</v>
      </c>
      <c r="C61" s="100">
        <v>1.674</v>
      </c>
      <c r="D61" s="100">
        <v>2.909</v>
      </c>
      <c r="E61" s="100">
        <v>28.811</v>
      </c>
      <c r="F61" s="100">
        <v>7.108</v>
      </c>
      <c r="G61" s="100">
        <v>35.919</v>
      </c>
      <c r="H61" s="100">
        <v>19.603</v>
      </c>
      <c r="I61" s="100">
        <v>3.32</v>
      </c>
      <c r="J61" s="100">
        <v>22.923</v>
      </c>
      <c r="K61" s="100">
        <v>71.829</v>
      </c>
      <c r="L61" s="100">
        <v>29.244</v>
      </c>
      <c r="M61" s="100">
        <v>101.073</v>
      </c>
      <c r="N61" s="100">
        <v>101.876</v>
      </c>
      <c r="O61" s="100">
        <v>38.026</v>
      </c>
      <c r="P61" s="100">
        <v>139.901</v>
      </c>
      <c r="Q61" s="173"/>
      <c r="R61" s="125"/>
      <c r="S61" s="125"/>
      <c r="T61" s="125"/>
      <c r="U61" s="170"/>
      <c r="V61" s="170"/>
      <c r="W61" s="170"/>
    </row>
    <row r="62" spans="1:23" ht="9" customHeight="1">
      <c r="A62" s="171" t="s">
        <v>61</v>
      </c>
      <c r="B62" s="129">
        <v>21.371</v>
      </c>
      <c r="C62" s="129">
        <v>26.916</v>
      </c>
      <c r="D62" s="129">
        <v>48.287</v>
      </c>
      <c r="E62" s="101">
        <v>305.966</v>
      </c>
      <c r="F62" s="101">
        <v>105.672</v>
      </c>
      <c r="G62" s="101">
        <v>411.638</v>
      </c>
      <c r="H62" s="101">
        <v>241.317</v>
      </c>
      <c r="I62" s="129">
        <v>47.674</v>
      </c>
      <c r="J62" s="101">
        <v>288.991</v>
      </c>
      <c r="K62" s="101">
        <v>793.006</v>
      </c>
      <c r="L62" s="101">
        <v>306.728</v>
      </c>
      <c r="M62" s="101">
        <v>1099.734</v>
      </c>
      <c r="N62" s="101">
        <v>1120.342</v>
      </c>
      <c r="O62" s="101">
        <v>439.316</v>
      </c>
      <c r="P62" s="101">
        <v>1559.659</v>
      </c>
      <c r="Q62" s="170"/>
      <c r="R62" s="129"/>
      <c r="S62" s="129"/>
      <c r="T62" s="129"/>
      <c r="U62" s="170"/>
      <c r="V62" s="170"/>
      <c r="W62" s="170"/>
    </row>
    <row r="63" spans="1:23" ht="9" customHeight="1">
      <c r="A63" s="171" t="s">
        <v>62</v>
      </c>
      <c r="B63" s="129">
        <v>0.1</v>
      </c>
      <c r="C63" s="101">
        <v>0.744</v>
      </c>
      <c r="D63" s="101">
        <v>0.845</v>
      </c>
      <c r="E63" s="101">
        <v>13.79</v>
      </c>
      <c r="F63" s="101">
        <v>4.433999999999999</v>
      </c>
      <c r="G63" s="101">
        <v>18.224</v>
      </c>
      <c r="H63" s="101">
        <v>9.602</v>
      </c>
      <c r="I63" s="101">
        <v>2.303</v>
      </c>
      <c r="J63" s="101">
        <v>11.905</v>
      </c>
      <c r="K63" s="101">
        <v>44.884</v>
      </c>
      <c r="L63" s="101">
        <v>15.537</v>
      </c>
      <c r="M63" s="101">
        <v>60.42</v>
      </c>
      <c r="N63" s="101">
        <v>58.774</v>
      </c>
      <c r="O63" s="101">
        <v>20.715</v>
      </c>
      <c r="P63" s="101">
        <v>79.489</v>
      </c>
      <c r="Q63" s="170"/>
      <c r="R63" s="129"/>
      <c r="S63" s="129"/>
      <c r="T63" s="129"/>
      <c r="U63" s="170"/>
      <c r="V63" s="170"/>
      <c r="W63" s="170"/>
    </row>
    <row r="64" spans="1:23" ht="9" customHeight="1">
      <c r="A64" s="171" t="s">
        <v>63</v>
      </c>
      <c r="B64" s="101">
        <v>0.338</v>
      </c>
      <c r="C64" s="101">
        <v>1.489</v>
      </c>
      <c r="D64" s="101">
        <v>1.827</v>
      </c>
      <c r="E64" s="101">
        <v>28.412</v>
      </c>
      <c r="F64" s="101">
        <v>23.024</v>
      </c>
      <c r="G64" s="101">
        <v>51.437</v>
      </c>
      <c r="H64" s="101">
        <v>24.267</v>
      </c>
      <c r="I64" s="101">
        <v>10.068</v>
      </c>
      <c r="J64" s="101">
        <v>34.335</v>
      </c>
      <c r="K64" s="101">
        <v>70.038</v>
      </c>
      <c r="L64" s="101">
        <v>39.353</v>
      </c>
      <c r="M64" s="101">
        <v>109.391</v>
      </c>
      <c r="N64" s="101">
        <v>98.789</v>
      </c>
      <c r="O64" s="101">
        <v>63.867</v>
      </c>
      <c r="P64" s="101">
        <v>162.655</v>
      </c>
      <c r="Q64" s="170"/>
      <c r="R64" s="129"/>
      <c r="S64" s="129"/>
      <c r="T64" s="129"/>
      <c r="U64" s="170"/>
      <c r="V64" s="170"/>
      <c r="W64" s="170"/>
    </row>
    <row r="65" spans="1:23" ht="9" customHeight="1">
      <c r="A65" s="171" t="s">
        <v>64</v>
      </c>
      <c r="B65" s="101">
        <v>2.502</v>
      </c>
      <c r="C65" s="129">
        <v>2.628</v>
      </c>
      <c r="D65" s="101">
        <v>5.129</v>
      </c>
      <c r="E65" s="101">
        <v>24.684</v>
      </c>
      <c r="F65" s="101">
        <v>11.164</v>
      </c>
      <c r="G65" s="101">
        <v>35.849000000000004</v>
      </c>
      <c r="H65" s="101">
        <v>21.933</v>
      </c>
      <c r="I65" s="101">
        <v>5.718</v>
      </c>
      <c r="J65" s="101">
        <v>27.652</v>
      </c>
      <c r="K65" s="101">
        <v>47.109</v>
      </c>
      <c r="L65" s="101">
        <v>29.927</v>
      </c>
      <c r="M65" s="101">
        <v>77.036</v>
      </c>
      <c r="N65" s="101">
        <v>74.295</v>
      </c>
      <c r="O65" s="101">
        <v>43.719</v>
      </c>
      <c r="P65" s="101">
        <v>118.014</v>
      </c>
      <c r="Q65" s="170"/>
      <c r="R65" s="129"/>
      <c r="S65" s="129"/>
      <c r="T65" s="129"/>
      <c r="U65" s="170"/>
      <c r="V65" s="170"/>
      <c r="W65" s="170"/>
    </row>
    <row r="66" spans="1:23" ht="9" customHeight="1">
      <c r="A66" s="171" t="s">
        <v>65</v>
      </c>
      <c r="B66" s="129">
        <v>3.528</v>
      </c>
      <c r="C66" s="129">
        <v>3.039</v>
      </c>
      <c r="D66" s="129">
        <v>6.567</v>
      </c>
      <c r="E66" s="101">
        <v>76.67099999999999</v>
      </c>
      <c r="F66" s="101">
        <v>22.296999999999997</v>
      </c>
      <c r="G66" s="101">
        <v>98.96799999999999</v>
      </c>
      <c r="H66" s="101">
        <v>61.811</v>
      </c>
      <c r="I66" s="101">
        <v>8.899</v>
      </c>
      <c r="J66" s="101">
        <v>70.71</v>
      </c>
      <c r="K66" s="101">
        <v>250.891</v>
      </c>
      <c r="L66" s="101">
        <v>74.322</v>
      </c>
      <c r="M66" s="101">
        <v>325.213</v>
      </c>
      <c r="N66" s="101">
        <v>331.089</v>
      </c>
      <c r="O66" s="101">
        <v>99.659</v>
      </c>
      <c r="P66" s="101">
        <v>430.748</v>
      </c>
      <c r="Q66" s="170"/>
      <c r="R66" s="129"/>
      <c r="S66" s="129"/>
      <c r="T66" s="129"/>
      <c r="U66" s="170"/>
      <c r="V66" s="170"/>
      <c r="W66" s="170"/>
    </row>
    <row r="67" spans="1:23" ht="9" customHeight="1">
      <c r="A67" s="171" t="s">
        <v>66</v>
      </c>
      <c r="B67" s="101">
        <v>1.103</v>
      </c>
      <c r="C67" s="101">
        <v>1.047</v>
      </c>
      <c r="D67" s="101">
        <v>2.15</v>
      </c>
      <c r="E67" s="101">
        <v>25.243</v>
      </c>
      <c r="F67" s="101">
        <v>4.5120000000000005</v>
      </c>
      <c r="G67" s="101">
        <v>29.755</v>
      </c>
      <c r="H67" s="101">
        <v>16.136</v>
      </c>
      <c r="I67" s="101">
        <v>1.311</v>
      </c>
      <c r="J67" s="101">
        <v>17.447</v>
      </c>
      <c r="K67" s="101">
        <v>77.415</v>
      </c>
      <c r="L67" s="101">
        <v>26.047</v>
      </c>
      <c r="M67" s="101">
        <v>103.461</v>
      </c>
      <c r="N67" s="101">
        <v>103.76</v>
      </c>
      <c r="O67" s="101">
        <v>31.606</v>
      </c>
      <c r="P67" s="101">
        <v>135.367</v>
      </c>
      <c r="Q67" s="170"/>
      <c r="R67" s="129"/>
      <c r="S67" s="129"/>
      <c r="T67" s="129"/>
      <c r="U67" s="170"/>
      <c r="V67" s="170"/>
      <c r="W67" s="170"/>
    </row>
    <row r="68" spans="1:23" ht="9" customHeight="1">
      <c r="A68" s="171" t="s">
        <v>67</v>
      </c>
      <c r="B68" s="101">
        <v>1.397</v>
      </c>
      <c r="C68" s="101">
        <v>3.007</v>
      </c>
      <c r="D68" s="101">
        <v>4.404</v>
      </c>
      <c r="E68" s="101">
        <v>35.619</v>
      </c>
      <c r="F68" s="101">
        <v>7.667</v>
      </c>
      <c r="G68" s="101">
        <v>43.286</v>
      </c>
      <c r="H68" s="101">
        <v>25.33</v>
      </c>
      <c r="I68" s="101">
        <v>2.551</v>
      </c>
      <c r="J68" s="101">
        <v>27.881</v>
      </c>
      <c r="K68" s="101">
        <v>91.521</v>
      </c>
      <c r="L68" s="101">
        <v>35.58</v>
      </c>
      <c r="M68" s="101">
        <v>127.101</v>
      </c>
      <c r="N68" s="101">
        <v>128.537</v>
      </c>
      <c r="O68" s="101">
        <v>46.254</v>
      </c>
      <c r="P68" s="101">
        <v>174.791</v>
      </c>
      <c r="Q68" s="170"/>
      <c r="R68" s="129"/>
      <c r="S68" s="129"/>
      <c r="T68" s="129"/>
      <c r="U68" s="170"/>
      <c r="V68" s="170"/>
      <c r="W68" s="170"/>
    </row>
    <row r="69" spans="1:23" ht="9" customHeight="1">
      <c r="A69" s="171" t="s">
        <v>68</v>
      </c>
      <c r="B69" s="101">
        <v>2.097</v>
      </c>
      <c r="C69" s="101">
        <v>3.475</v>
      </c>
      <c r="D69" s="101">
        <v>5.572</v>
      </c>
      <c r="E69" s="101">
        <v>43.029</v>
      </c>
      <c r="F69" s="101">
        <v>10.685</v>
      </c>
      <c r="G69" s="101">
        <v>53.713</v>
      </c>
      <c r="H69" s="101">
        <v>36.765</v>
      </c>
      <c r="I69" s="101">
        <v>6.836</v>
      </c>
      <c r="J69" s="101">
        <v>43.601</v>
      </c>
      <c r="K69" s="101">
        <v>60.494</v>
      </c>
      <c r="L69" s="101">
        <v>25.186</v>
      </c>
      <c r="M69" s="101">
        <v>85.68</v>
      </c>
      <c r="N69" s="101">
        <v>105.619</v>
      </c>
      <c r="O69" s="101">
        <v>39.346</v>
      </c>
      <c r="P69" s="101">
        <v>144.966</v>
      </c>
      <c r="Q69" s="170"/>
      <c r="R69" s="129"/>
      <c r="S69" s="129"/>
      <c r="T69" s="129"/>
      <c r="U69" s="170"/>
      <c r="V69" s="170"/>
      <c r="W69" s="170"/>
    </row>
    <row r="70" spans="1:23" ht="9" customHeight="1">
      <c r="A70" s="171" t="s">
        <v>69</v>
      </c>
      <c r="B70" s="101">
        <v>4.719</v>
      </c>
      <c r="C70" s="101">
        <v>3.416</v>
      </c>
      <c r="D70" s="101">
        <v>8.136</v>
      </c>
      <c r="E70" s="101">
        <v>22.772</v>
      </c>
      <c r="F70" s="101">
        <v>6.32</v>
      </c>
      <c r="G70" s="101">
        <v>29.092000000000002</v>
      </c>
      <c r="H70" s="101">
        <v>17.24</v>
      </c>
      <c r="I70" s="101">
        <v>2.68</v>
      </c>
      <c r="J70" s="101">
        <v>19.92</v>
      </c>
      <c r="K70" s="101">
        <v>56.106</v>
      </c>
      <c r="L70" s="101">
        <v>19.157</v>
      </c>
      <c r="M70" s="101">
        <v>75.262</v>
      </c>
      <c r="N70" s="101">
        <v>83.597</v>
      </c>
      <c r="O70" s="101">
        <v>28.893</v>
      </c>
      <c r="P70" s="101">
        <v>112.49</v>
      </c>
      <c r="Q70" s="170"/>
      <c r="R70" s="129"/>
      <c r="S70" s="129"/>
      <c r="T70" s="129"/>
      <c r="U70" s="170"/>
      <c r="V70" s="170"/>
      <c r="W70" s="170"/>
    </row>
    <row r="71" spans="1:23" ht="9" customHeight="1">
      <c r="A71" s="171" t="s">
        <v>70</v>
      </c>
      <c r="B71" s="129">
        <v>5.586</v>
      </c>
      <c r="C71" s="129">
        <v>8.071</v>
      </c>
      <c r="D71" s="129">
        <v>13.657</v>
      </c>
      <c r="E71" s="101">
        <v>7.12</v>
      </c>
      <c r="F71" s="101">
        <v>5.663</v>
      </c>
      <c r="G71" s="101">
        <v>12.783000000000001</v>
      </c>
      <c r="H71" s="101">
        <v>3.819</v>
      </c>
      <c r="I71" s="101">
        <v>2.05</v>
      </c>
      <c r="J71" s="101">
        <v>5.87</v>
      </c>
      <c r="K71" s="101">
        <v>49.563</v>
      </c>
      <c r="L71" s="101">
        <v>18.343</v>
      </c>
      <c r="M71" s="101">
        <v>67.905</v>
      </c>
      <c r="N71" s="101">
        <v>62.269</v>
      </c>
      <c r="O71" s="101">
        <v>32.076</v>
      </c>
      <c r="P71" s="101">
        <v>94.346</v>
      </c>
      <c r="Q71" s="170"/>
      <c r="R71" s="129"/>
      <c r="S71" s="129"/>
      <c r="T71" s="129"/>
      <c r="U71" s="170"/>
      <c r="V71" s="170"/>
      <c r="W71" s="170"/>
    </row>
    <row r="72" spans="1:23" s="141" customFormat="1" ht="9" customHeight="1">
      <c r="A72" s="172" t="s">
        <v>71</v>
      </c>
      <c r="B72" s="100">
        <v>0</v>
      </c>
      <c r="C72" s="100">
        <v>0</v>
      </c>
      <c r="D72" s="100">
        <v>0</v>
      </c>
      <c r="E72" s="100">
        <v>28.627000000000002</v>
      </c>
      <c r="F72" s="100">
        <v>9.904</v>
      </c>
      <c r="G72" s="100">
        <v>38.531</v>
      </c>
      <c r="H72" s="100">
        <v>24.414</v>
      </c>
      <c r="I72" s="100">
        <v>5.257</v>
      </c>
      <c r="J72" s="100">
        <v>29.671</v>
      </c>
      <c r="K72" s="100">
        <v>44.985</v>
      </c>
      <c r="L72" s="100">
        <v>23.277</v>
      </c>
      <c r="M72" s="100">
        <v>68.263</v>
      </c>
      <c r="N72" s="100">
        <v>73.612</v>
      </c>
      <c r="O72" s="100">
        <v>33.182</v>
      </c>
      <c r="P72" s="100">
        <v>106.794</v>
      </c>
      <c r="R72" s="125"/>
      <c r="S72" s="125"/>
      <c r="T72" s="125"/>
      <c r="U72" s="170"/>
      <c r="V72" s="170"/>
      <c r="W72" s="170"/>
    </row>
    <row r="73" spans="1:23" ht="9" customHeight="1">
      <c r="A73" s="171" t="s">
        <v>72</v>
      </c>
      <c r="B73" s="101">
        <v>5.244</v>
      </c>
      <c r="C73" s="101">
        <v>5.53</v>
      </c>
      <c r="D73" s="101">
        <v>10.774</v>
      </c>
      <c r="E73" s="101">
        <v>87.619</v>
      </c>
      <c r="F73" s="101">
        <v>22.183</v>
      </c>
      <c r="G73" s="101">
        <v>109.80199999999999</v>
      </c>
      <c r="H73" s="101">
        <v>67.211</v>
      </c>
      <c r="I73" s="101">
        <v>10.404</v>
      </c>
      <c r="J73" s="101">
        <v>77.615</v>
      </c>
      <c r="K73" s="101">
        <v>175.517</v>
      </c>
      <c r="L73" s="101">
        <v>66.357</v>
      </c>
      <c r="M73" s="101">
        <v>241.874</v>
      </c>
      <c r="N73" s="101">
        <v>268.381</v>
      </c>
      <c r="O73" s="101">
        <v>94.07</v>
      </c>
      <c r="P73" s="101">
        <v>362.451</v>
      </c>
      <c r="R73" s="129"/>
      <c r="S73" s="129"/>
      <c r="T73" s="129"/>
      <c r="U73" s="170"/>
      <c r="V73" s="170"/>
      <c r="W73" s="170"/>
    </row>
    <row r="74" spans="1:23" ht="9" customHeight="1">
      <c r="A74" s="171" t="s">
        <v>73</v>
      </c>
      <c r="B74" s="101">
        <v>4.599</v>
      </c>
      <c r="C74" s="129">
        <v>3.978</v>
      </c>
      <c r="D74" s="101">
        <v>8.577</v>
      </c>
      <c r="E74" s="101">
        <v>67.37700000000001</v>
      </c>
      <c r="F74" s="101">
        <v>15.977</v>
      </c>
      <c r="G74" s="101">
        <v>83.354</v>
      </c>
      <c r="H74" s="101">
        <v>50.963</v>
      </c>
      <c r="I74" s="101">
        <v>7.868</v>
      </c>
      <c r="J74" s="101">
        <v>58.831</v>
      </c>
      <c r="K74" s="101">
        <v>130.249</v>
      </c>
      <c r="L74" s="101">
        <v>48.91</v>
      </c>
      <c r="M74" s="101">
        <v>179.16</v>
      </c>
      <c r="N74" s="101">
        <v>202.225</v>
      </c>
      <c r="O74" s="101">
        <v>68.866</v>
      </c>
      <c r="P74" s="101">
        <v>271.091</v>
      </c>
      <c r="R74" s="129"/>
      <c r="S74" s="129"/>
      <c r="T74" s="129"/>
      <c r="U74" s="170"/>
      <c r="V74" s="170"/>
      <c r="W74" s="170"/>
    </row>
    <row r="75" spans="1:23" s="141" customFormat="1" ht="9" customHeight="1">
      <c r="A75" s="172" t="s">
        <v>74</v>
      </c>
      <c r="B75" s="100">
        <v>0.645</v>
      </c>
      <c r="C75" s="100">
        <v>1.551</v>
      </c>
      <c r="D75" s="100">
        <v>2.197</v>
      </c>
      <c r="E75" s="100">
        <v>20.243000000000002</v>
      </c>
      <c r="F75" s="100">
        <v>6.2059999999999995</v>
      </c>
      <c r="G75" s="100">
        <v>26.448999999999998</v>
      </c>
      <c r="H75" s="100">
        <v>16.248</v>
      </c>
      <c r="I75" s="100">
        <v>2.536</v>
      </c>
      <c r="J75" s="100">
        <v>18.784</v>
      </c>
      <c r="K75" s="100">
        <v>45.268</v>
      </c>
      <c r="L75" s="100">
        <v>17.447</v>
      </c>
      <c r="M75" s="100">
        <v>62.715</v>
      </c>
      <c r="N75" s="100">
        <v>66.156</v>
      </c>
      <c r="O75" s="100">
        <v>25.204</v>
      </c>
      <c r="P75" s="100">
        <v>91.36</v>
      </c>
      <c r="R75" s="125"/>
      <c r="S75" s="125"/>
      <c r="T75" s="125"/>
      <c r="U75" s="170"/>
      <c r="V75" s="170"/>
      <c r="W75" s="170"/>
    </row>
    <row r="76" spans="1:23" ht="9" customHeight="1">
      <c r="A76" s="171" t="s">
        <v>75</v>
      </c>
      <c r="B76" s="129">
        <v>7.433</v>
      </c>
      <c r="C76" s="101">
        <v>8.803</v>
      </c>
      <c r="D76" s="101">
        <v>16.236</v>
      </c>
      <c r="E76" s="101">
        <v>187.123</v>
      </c>
      <c r="F76" s="101">
        <v>44.606</v>
      </c>
      <c r="G76" s="101">
        <v>231.72899999999998</v>
      </c>
      <c r="H76" s="101">
        <v>163.179</v>
      </c>
      <c r="I76" s="101">
        <v>27.207</v>
      </c>
      <c r="J76" s="101">
        <v>190.386</v>
      </c>
      <c r="K76" s="101">
        <v>290.075</v>
      </c>
      <c r="L76" s="101">
        <v>107.597</v>
      </c>
      <c r="M76" s="101">
        <v>397.672</v>
      </c>
      <c r="N76" s="101">
        <v>484.631</v>
      </c>
      <c r="O76" s="101">
        <v>161.006</v>
      </c>
      <c r="P76" s="101">
        <v>645.637</v>
      </c>
      <c r="R76" s="129"/>
      <c r="S76" s="129"/>
      <c r="T76" s="129"/>
      <c r="U76" s="170"/>
      <c r="V76" s="170"/>
      <c r="W76" s="170"/>
    </row>
    <row r="77" spans="1:23" ht="9" customHeight="1">
      <c r="A77" s="171" t="s">
        <v>76</v>
      </c>
      <c r="B77" s="129">
        <v>1.785</v>
      </c>
      <c r="C77" s="101">
        <v>3.042</v>
      </c>
      <c r="D77" s="101">
        <v>4.827</v>
      </c>
      <c r="E77" s="101">
        <v>41.682</v>
      </c>
      <c r="F77" s="101">
        <v>12.059000000000001</v>
      </c>
      <c r="G77" s="101">
        <v>53.742</v>
      </c>
      <c r="H77" s="101">
        <v>34.38</v>
      </c>
      <c r="I77" s="101">
        <v>6.696</v>
      </c>
      <c r="J77" s="101">
        <v>41.077</v>
      </c>
      <c r="K77" s="101">
        <v>76.347</v>
      </c>
      <c r="L77" s="101">
        <v>27.538</v>
      </c>
      <c r="M77" s="101">
        <v>103.885</v>
      </c>
      <c r="N77" s="101">
        <v>119.814</v>
      </c>
      <c r="O77" s="101">
        <v>42.64</v>
      </c>
      <c r="P77" s="101">
        <v>162.454</v>
      </c>
      <c r="R77" s="129"/>
      <c r="S77" s="129"/>
      <c r="T77" s="129"/>
      <c r="U77" s="170"/>
      <c r="V77" s="170"/>
      <c r="W77" s="170"/>
    </row>
    <row r="78" spans="1:23" ht="9" customHeight="1">
      <c r="A78" s="171" t="s">
        <v>77</v>
      </c>
      <c r="B78" s="101">
        <v>1.701</v>
      </c>
      <c r="C78" s="101">
        <v>1.475</v>
      </c>
      <c r="D78" s="101">
        <v>3.176</v>
      </c>
      <c r="E78" s="101">
        <v>54.119</v>
      </c>
      <c r="F78" s="101">
        <v>9.47</v>
      </c>
      <c r="G78" s="101">
        <v>63.59</v>
      </c>
      <c r="H78" s="101">
        <v>49.577</v>
      </c>
      <c r="I78" s="101">
        <v>5.659</v>
      </c>
      <c r="J78" s="101">
        <v>55.237</v>
      </c>
      <c r="K78" s="101">
        <v>104.523</v>
      </c>
      <c r="L78" s="101">
        <v>30.927</v>
      </c>
      <c r="M78" s="101">
        <v>135.45</v>
      </c>
      <c r="N78" s="101">
        <v>160.343</v>
      </c>
      <c r="O78" s="101">
        <v>41.873</v>
      </c>
      <c r="P78" s="101">
        <v>202.215</v>
      </c>
      <c r="R78" s="129"/>
      <c r="S78" s="129"/>
      <c r="T78" s="129"/>
      <c r="U78" s="170"/>
      <c r="V78" s="170"/>
      <c r="W78" s="170"/>
    </row>
    <row r="79" spans="1:23" ht="9" customHeight="1">
      <c r="A79" s="171" t="s">
        <v>78</v>
      </c>
      <c r="B79" s="101">
        <v>2.31</v>
      </c>
      <c r="C79" s="101">
        <v>2.779</v>
      </c>
      <c r="D79" s="101">
        <v>5.089</v>
      </c>
      <c r="E79" s="101">
        <v>44.686</v>
      </c>
      <c r="F79" s="101">
        <v>9.47</v>
      </c>
      <c r="G79" s="101">
        <v>54.156</v>
      </c>
      <c r="H79" s="101">
        <v>38.946</v>
      </c>
      <c r="I79" s="101">
        <v>5.473</v>
      </c>
      <c r="J79" s="101">
        <v>44.419</v>
      </c>
      <c r="K79" s="101">
        <v>50.053</v>
      </c>
      <c r="L79" s="101">
        <v>22.269</v>
      </c>
      <c r="M79" s="101">
        <v>72.322</v>
      </c>
      <c r="N79" s="101">
        <v>97.049</v>
      </c>
      <c r="O79" s="101">
        <v>34.518</v>
      </c>
      <c r="P79" s="101">
        <v>131.567</v>
      </c>
      <c r="R79" s="129"/>
      <c r="S79" s="129"/>
      <c r="T79" s="129"/>
      <c r="U79" s="170"/>
      <c r="V79" s="170"/>
      <c r="W79" s="170"/>
    </row>
    <row r="80" spans="1:23" s="141" customFormat="1" ht="9" customHeight="1">
      <c r="A80" s="172" t="s">
        <v>79</v>
      </c>
      <c r="B80" s="100">
        <v>0.782</v>
      </c>
      <c r="C80" s="100">
        <v>0.67</v>
      </c>
      <c r="D80" s="100">
        <v>1.452</v>
      </c>
      <c r="E80" s="100">
        <v>21.371</v>
      </c>
      <c r="F80" s="100">
        <v>4.292</v>
      </c>
      <c r="G80" s="100">
        <v>25.662</v>
      </c>
      <c r="H80" s="100">
        <v>17.933</v>
      </c>
      <c r="I80" s="100">
        <v>2.729</v>
      </c>
      <c r="J80" s="100">
        <v>20.662</v>
      </c>
      <c r="K80" s="100">
        <v>33.42</v>
      </c>
      <c r="L80" s="100">
        <v>15.567</v>
      </c>
      <c r="M80" s="100">
        <v>48.987</v>
      </c>
      <c r="N80" s="100">
        <v>55.573</v>
      </c>
      <c r="O80" s="100">
        <v>20.529</v>
      </c>
      <c r="P80" s="100">
        <v>76.101</v>
      </c>
      <c r="R80" s="125"/>
      <c r="S80" s="125"/>
      <c r="T80" s="125"/>
      <c r="U80" s="170"/>
      <c r="V80" s="170"/>
      <c r="W80" s="170"/>
    </row>
    <row r="81" spans="1:23" ht="9" customHeight="1">
      <c r="A81" s="171" t="s">
        <v>190</v>
      </c>
      <c r="B81" s="129">
        <v>0.856</v>
      </c>
      <c r="C81" s="129">
        <v>0.836</v>
      </c>
      <c r="D81" s="129">
        <v>1.693</v>
      </c>
      <c r="E81" s="101">
        <v>25.264000000000003</v>
      </c>
      <c r="F81" s="101">
        <v>9.315</v>
      </c>
      <c r="G81" s="101">
        <v>34.579</v>
      </c>
      <c r="H81" s="101">
        <v>22.341</v>
      </c>
      <c r="I81" s="101">
        <v>6.65</v>
      </c>
      <c r="J81" s="101">
        <v>28.991</v>
      </c>
      <c r="K81" s="101">
        <v>25.732</v>
      </c>
      <c r="L81" s="101">
        <v>11.296</v>
      </c>
      <c r="M81" s="101">
        <v>37.027</v>
      </c>
      <c r="N81" s="101">
        <v>51.852</v>
      </c>
      <c r="O81" s="101">
        <v>21.447</v>
      </c>
      <c r="P81" s="101">
        <v>73.299</v>
      </c>
      <c r="R81" s="129"/>
      <c r="S81" s="129"/>
      <c r="T81" s="129"/>
      <c r="U81" s="170"/>
      <c r="V81" s="170"/>
      <c r="W81" s="170"/>
    </row>
    <row r="82" spans="1:23" ht="9" customHeight="1">
      <c r="A82" s="171" t="s">
        <v>80</v>
      </c>
      <c r="B82" s="101">
        <v>20.815</v>
      </c>
      <c r="C82" s="101">
        <v>19.241</v>
      </c>
      <c r="D82" s="101">
        <v>40.055</v>
      </c>
      <c r="E82" s="101">
        <v>304.199</v>
      </c>
      <c r="F82" s="101">
        <v>89.738</v>
      </c>
      <c r="G82" s="101">
        <v>393.937</v>
      </c>
      <c r="H82" s="101">
        <v>187.453</v>
      </c>
      <c r="I82" s="101">
        <v>36.019</v>
      </c>
      <c r="J82" s="101">
        <v>223.472</v>
      </c>
      <c r="K82" s="101">
        <v>1413.706</v>
      </c>
      <c r="L82" s="101">
        <v>402.369</v>
      </c>
      <c r="M82" s="101">
        <v>1816.075</v>
      </c>
      <c r="N82" s="101">
        <v>1738.72</v>
      </c>
      <c r="O82" s="101">
        <v>511.347</v>
      </c>
      <c r="P82" s="101">
        <v>2250.067</v>
      </c>
      <c r="R82" s="129"/>
      <c r="S82" s="129"/>
      <c r="T82" s="129"/>
      <c r="U82" s="170"/>
      <c r="V82" s="170"/>
      <c r="W82" s="170"/>
    </row>
    <row r="83" spans="1:23" ht="9" customHeight="1">
      <c r="A83" s="171" t="s">
        <v>81</v>
      </c>
      <c r="B83" s="101">
        <v>1.997</v>
      </c>
      <c r="C83" s="129">
        <v>3.282</v>
      </c>
      <c r="D83" s="101">
        <v>5.28</v>
      </c>
      <c r="E83" s="101">
        <v>11.796</v>
      </c>
      <c r="F83" s="101">
        <v>7.416</v>
      </c>
      <c r="G83" s="101">
        <v>19.212</v>
      </c>
      <c r="H83" s="101">
        <v>6.8</v>
      </c>
      <c r="I83" s="101">
        <v>2.495</v>
      </c>
      <c r="J83" s="101">
        <v>9.295</v>
      </c>
      <c r="K83" s="101">
        <v>68.592</v>
      </c>
      <c r="L83" s="101">
        <v>22.548</v>
      </c>
      <c r="M83" s="101">
        <v>91.14</v>
      </c>
      <c r="N83" s="101">
        <v>82.386</v>
      </c>
      <c r="O83" s="101">
        <v>33.246</v>
      </c>
      <c r="P83" s="101">
        <v>115.632</v>
      </c>
      <c r="R83" s="129"/>
      <c r="S83" s="129"/>
      <c r="T83" s="129"/>
      <c r="U83" s="170"/>
      <c r="V83" s="170"/>
      <c r="W83" s="170"/>
    </row>
    <row r="84" spans="1:23" ht="9" customHeight="1">
      <c r="A84" s="171" t="s">
        <v>82</v>
      </c>
      <c r="B84" s="101">
        <v>0.827</v>
      </c>
      <c r="C84" s="101">
        <v>1.466</v>
      </c>
      <c r="D84" s="101">
        <v>2.292</v>
      </c>
      <c r="E84" s="101">
        <v>10.035</v>
      </c>
      <c r="F84" s="101">
        <v>4.17</v>
      </c>
      <c r="G84" s="101">
        <v>14.205</v>
      </c>
      <c r="H84" s="101">
        <v>6.358</v>
      </c>
      <c r="I84" s="101">
        <v>1.04</v>
      </c>
      <c r="J84" s="101">
        <v>7.398</v>
      </c>
      <c r="K84" s="101">
        <v>32.372</v>
      </c>
      <c r="L84" s="101">
        <v>10.664</v>
      </c>
      <c r="M84" s="101">
        <v>43.037</v>
      </c>
      <c r="N84" s="101">
        <v>43.234</v>
      </c>
      <c r="O84" s="101">
        <v>16.3</v>
      </c>
      <c r="P84" s="101">
        <v>59.534</v>
      </c>
      <c r="R84" s="129"/>
      <c r="S84" s="129"/>
      <c r="T84" s="129"/>
      <c r="U84" s="170"/>
      <c r="V84" s="170"/>
      <c r="W84" s="170"/>
    </row>
    <row r="85" spans="1:23" ht="9" customHeight="1">
      <c r="A85" s="171" t="s">
        <v>83</v>
      </c>
      <c r="B85" s="129">
        <v>9.525</v>
      </c>
      <c r="C85" s="101">
        <v>5.186</v>
      </c>
      <c r="D85" s="101">
        <v>14.71</v>
      </c>
      <c r="E85" s="101">
        <v>195.32</v>
      </c>
      <c r="F85" s="101">
        <v>61.37</v>
      </c>
      <c r="G85" s="101">
        <v>256.69</v>
      </c>
      <c r="H85" s="101">
        <v>118.965</v>
      </c>
      <c r="I85" s="101">
        <v>25.421</v>
      </c>
      <c r="J85" s="101">
        <v>144.386</v>
      </c>
      <c r="K85" s="101">
        <v>1127.632</v>
      </c>
      <c r="L85" s="101">
        <v>307.78</v>
      </c>
      <c r="M85" s="101">
        <v>1435.412</v>
      </c>
      <c r="N85" s="101">
        <v>1332.476</v>
      </c>
      <c r="O85" s="101">
        <v>374.336</v>
      </c>
      <c r="P85" s="101">
        <v>1706.812</v>
      </c>
      <c r="R85" s="129"/>
      <c r="S85" s="129"/>
      <c r="T85" s="129"/>
      <c r="U85" s="170"/>
      <c r="V85" s="170"/>
      <c r="W85" s="170"/>
    </row>
    <row r="86" spans="1:23" s="141" customFormat="1" ht="9" customHeight="1">
      <c r="A86" s="172" t="s">
        <v>84</v>
      </c>
      <c r="B86" s="100">
        <v>8.35</v>
      </c>
      <c r="C86" s="100">
        <v>8.207</v>
      </c>
      <c r="D86" s="100">
        <v>16.557</v>
      </c>
      <c r="E86" s="100">
        <v>43.415</v>
      </c>
      <c r="F86" s="100">
        <v>8.869</v>
      </c>
      <c r="G86" s="100">
        <v>52.284</v>
      </c>
      <c r="H86" s="100">
        <v>26.116</v>
      </c>
      <c r="I86" s="100">
        <v>2.68</v>
      </c>
      <c r="J86" s="100">
        <v>28.796</v>
      </c>
      <c r="K86" s="100">
        <v>97.474</v>
      </c>
      <c r="L86" s="100">
        <v>38.643</v>
      </c>
      <c r="M86" s="100">
        <v>136.118</v>
      </c>
      <c r="N86" s="100">
        <v>149.239</v>
      </c>
      <c r="O86" s="100">
        <v>55.72</v>
      </c>
      <c r="P86" s="100">
        <v>204.959</v>
      </c>
      <c r="R86" s="125"/>
      <c r="S86" s="125"/>
      <c r="T86" s="125"/>
      <c r="U86" s="170"/>
      <c r="V86" s="170"/>
      <c r="W86" s="170"/>
    </row>
    <row r="87" spans="1:23" ht="9" customHeight="1">
      <c r="A87" s="171" t="s">
        <v>85</v>
      </c>
      <c r="B87" s="101">
        <v>0.116</v>
      </c>
      <c r="C87" s="129">
        <v>1.099</v>
      </c>
      <c r="D87" s="101">
        <v>1.216</v>
      </c>
      <c r="E87" s="101">
        <v>43.632999999999996</v>
      </c>
      <c r="F87" s="101">
        <v>7.913</v>
      </c>
      <c r="G87" s="101">
        <v>51.54600000000001</v>
      </c>
      <c r="H87" s="101">
        <v>29.214</v>
      </c>
      <c r="I87" s="101">
        <v>4.383</v>
      </c>
      <c r="J87" s="101">
        <v>33.597</v>
      </c>
      <c r="K87" s="101">
        <v>87.636</v>
      </c>
      <c r="L87" s="101">
        <v>22.733</v>
      </c>
      <c r="M87" s="101">
        <v>110.369</v>
      </c>
      <c r="N87" s="101">
        <v>131.385</v>
      </c>
      <c r="O87" s="101">
        <v>31.745</v>
      </c>
      <c r="P87" s="101">
        <v>163.131</v>
      </c>
      <c r="Q87" s="142"/>
      <c r="R87" s="129"/>
      <c r="S87" s="129"/>
      <c r="T87" s="129"/>
      <c r="U87" s="170"/>
      <c r="V87" s="170"/>
      <c r="W87" s="170"/>
    </row>
    <row r="88" spans="1:23" ht="9" customHeight="1">
      <c r="A88" s="171" t="s">
        <v>86</v>
      </c>
      <c r="B88" s="101">
        <v>4.262</v>
      </c>
      <c r="C88" s="101">
        <v>10.445</v>
      </c>
      <c r="D88" s="101">
        <v>14.707</v>
      </c>
      <c r="E88" s="101">
        <v>130.087</v>
      </c>
      <c r="F88" s="101">
        <v>34.407</v>
      </c>
      <c r="G88" s="101">
        <v>164.494</v>
      </c>
      <c r="H88" s="101">
        <v>98.094</v>
      </c>
      <c r="I88" s="101">
        <v>14.396</v>
      </c>
      <c r="J88" s="101">
        <v>112.49</v>
      </c>
      <c r="K88" s="101">
        <v>236.518</v>
      </c>
      <c r="L88" s="101">
        <v>92.239</v>
      </c>
      <c r="M88" s="101">
        <v>328.757</v>
      </c>
      <c r="N88" s="101">
        <v>370.867</v>
      </c>
      <c r="O88" s="101">
        <v>137.091</v>
      </c>
      <c r="P88" s="101">
        <v>507.958</v>
      </c>
      <c r="Q88" s="142"/>
      <c r="R88" s="129"/>
      <c r="S88" s="129"/>
      <c r="T88" s="129"/>
      <c r="U88" s="170"/>
      <c r="V88" s="170"/>
      <c r="W88" s="170"/>
    </row>
    <row r="89" spans="1:23" ht="9" customHeight="1">
      <c r="A89" s="171" t="s">
        <v>87</v>
      </c>
      <c r="B89" s="129">
        <v>1.592</v>
      </c>
      <c r="C89" s="129">
        <v>0.938</v>
      </c>
      <c r="D89" s="101">
        <v>2.53</v>
      </c>
      <c r="E89" s="101">
        <v>25.83</v>
      </c>
      <c r="F89" s="101">
        <v>7.43</v>
      </c>
      <c r="G89" s="101">
        <v>33.26</v>
      </c>
      <c r="H89" s="101">
        <v>14.509</v>
      </c>
      <c r="I89" s="129">
        <v>3.179</v>
      </c>
      <c r="J89" s="101">
        <v>17.688</v>
      </c>
      <c r="K89" s="101">
        <v>64.662</v>
      </c>
      <c r="L89" s="101">
        <v>23.169</v>
      </c>
      <c r="M89" s="101">
        <v>87.831</v>
      </c>
      <c r="N89" s="101">
        <v>92.085</v>
      </c>
      <c r="O89" s="101">
        <v>31.537</v>
      </c>
      <c r="P89" s="101">
        <v>123.622</v>
      </c>
      <c r="Q89" s="142"/>
      <c r="R89" s="129"/>
      <c r="S89" s="129"/>
      <c r="T89" s="129"/>
      <c r="U89" s="170"/>
      <c r="V89" s="170"/>
      <c r="W89" s="170"/>
    </row>
    <row r="90" spans="1:23" ht="9" customHeight="1">
      <c r="A90" s="171" t="s">
        <v>88</v>
      </c>
      <c r="B90" s="129">
        <v>1.161</v>
      </c>
      <c r="C90" s="101">
        <v>2.19</v>
      </c>
      <c r="D90" s="101">
        <v>3.352</v>
      </c>
      <c r="E90" s="101">
        <v>35.958</v>
      </c>
      <c r="F90" s="101">
        <v>8.232</v>
      </c>
      <c r="G90" s="101">
        <v>44.189</v>
      </c>
      <c r="H90" s="101">
        <v>28.472</v>
      </c>
      <c r="I90" s="101">
        <v>3.235</v>
      </c>
      <c r="J90" s="101">
        <v>31.706</v>
      </c>
      <c r="K90" s="101">
        <v>53.298</v>
      </c>
      <c r="L90" s="101">
        <v>18.839</v>
      </c>
      <c r="M90" s="101">
        <v>72.136</v>
      </c>
      <c r="N90" s="101">
        <v>90.417</v>
      </c>
      <c r="O90" s="101">
        <v>29.261</v>
      </c>
      <c r="P90" s="101">
        <v>119.677</v>
      </c>
      <c r="Q90" s="142"/>
      <c r="R90" s="129"/>
      <c r="S90" s="129"/>
      <c r="T90" s="129"/>
      <c r="U90" s="170"/>
      <c r="V90" s="170"/>
      <c r="W90" s="170"/>
    </row>
    <row r="91" spans="1:23" s="141" customFormat="1" ht="9" customHeight="1">
      <c r="A91" s="172" t="s">
        <v>89</v>
      </c>
      <c r="B91" s="100">
        <v>0.158</v>
      </c>
      <c r="C91" s="100">
        <v>1.446</v>
      </c>
      <c r="D91" s="100">
        <v>1.604</v>
      </c>
      <c r="E91" s="100">
        <v>26.070999999999998</v>
      </c>
      <c r="F91" s="100">
        <v>7.932</v>
      </c>
      <c r="G91" s="100">
        <v>34.002</v>
      </c>
      <c r="H91" s="100">
        <v>20.421</v>
      </c>
      <c r="I91" s="100">
        <v>2.652</v>
      </c>
      <c r="J91" s="100">
        <v>23.073</v>
      </c>
      <c r="K91" s="100">
        <v>61.271</v>
      </c>
      <c r="L91" s="100">
        <v>26.62</v>
      </c>
      <c r="M91" s="100">
        <v>87.891</v>
      </c>
      <c r="N91" s="100">
        <v>87.5</v>
      </c>
      <c r="O91" s="100">
        <v>35.998</v>
      </c>
      <c r="P91" s="100">
        <v>123.498</v>
      </c>
      <c r="R91" s="125"/>
      <c r="S91" s="125"/>
      <c r="T91" s="125"/>
      <c r="U91" s="170"/>
      <c r="V91" s="170"/>
      <c r="W91" s="170"/>
    </row>
    <row r="92" spans="1:23" ht="9" customHeight="1">
      <c r="A92" s="171" t="s">
        <v>90</v>
      </c>
      <c r="B92" s="101">
        <v>1.35</v>
      </c>
      <c r="C92" s="101">
        <v>5.87</v>
      </c>
      <c r="D92" s="101">
        <v>7.221</v>
      </c>
      <c r="E92" s="101">
        <v>42.228</v>
      </c>
      <c r="F92" s="101">
        <v>10.814</v>
      </c>
      <c r="G92" s="101">
        <v>53.041</v>
      </c>
      <c r="H92" s="101">
        <v>34.692</v>
      </c>
      <c r="I92" s="101">
        <v>5.33</v>
      </c>
      <c r="J92" s="101">
        <v>40.022</v>
      </c>
      <c r="K92" s="101">
        <v>57.288</v>
      </c>
      <c r="L92" s="101">
        <v>23.611</v>
      </c>
      <c r="M92" s="101">
        <v>80.899</v>
      </c>
      <c r="N92" s="101">
        <v>100.866</v>
      </c>
      <c r="O92" s="101">
        <v>40.295</v>
      </c>
      <c r="P92" s="101">
        <v>141.161</v>
      </c>
      <c r="R92" s="129"/>
      <c r="S92" s="129"/>
      <c r="T92" s="129"/>
      <c r="U92" s="170"/>
      <c r="V92" s="170"/>
      <c r="W92" s="170"/>
    </row>
    <row r="93" spans="1:23" ht="9" customHeight="1">
      <c r="A93" s="171" t="s">
        <v>91</v>
      </c>
      <c r="B93" s="101">
        <v>2.082</v>
      </c>
      <c r="C93" s="101">
        <v>5.383</v>
      </c>
      <c r="D93" s="101">
        <v>7.464</v>
      </c>
      <c r="E93" s="101">
        <v>24.418</v>
      </c>
      <c r="F93" s="101">
        <v>5.489</v>
      </c>
      <c r="G93" s="101">
        <v>29.906999999999996</v>
      </c>
      <c r="H93" s="101">
        <v>17.177</v>
      </c>
      <c r="I93" s="101">
        <v>1.889</v>
      </c>
      <c r="J93" s="101">
        <v>19.066</v>
      </c>
      <c r="K93" s="101">
        <v>48.693</v>
      </c>
      <c r="L93" s="101">
        <v>21.104</v>
      </c>
      <c r="M93" s="101">
        <v>69.797</v>
      </c>
      <c r="N93" s="101">
        <v>75.193</v>
      </c>
      <c r="O93" s="101">
        <v>31.976</v>
      </c>
      <c r="P93" s="101">
        <v>107.169</v>
      </c>
      <c r="R93" s="129"/>
      <c r="S93" s="129"/>
      <c r="T93" s="129"/>
      <c r="U93" s="170"/>
      <c r="V93" s="170"/>
      <c r="W93" s="170"/>
    </row>
    <row r="94" spans="1:23" s="141" customFormat="1" ht="9" customHeight="1">
      <c r="A94" s="172" t="s">
        <v>92</v>
      </c>
      <c r="B94" s="100">
        <v>1.376</v>
      </c>
      <c r="C94" s="100">
        <v>5.113</v>
      </c>
      <c r="D94" s="100">
        <v>6.489</v>
      </c>
      <c r="E94" s="100">
        <v>15.63</v>
      </c>
      <c r="F94" s="100">
        <v>3.5730000000000004</v>
      </c>
      <c r="G94" s="100">
        <v>19.203</v>
      </c>
      <c r="H94" s="100">
        <v>10.925</v>
      </c>
      <c r="I94" s="100">
        <v>1.316</v>
      </c>
      <c r="J94" s="100">
        <v>12.241</v>
      </c>
      <c r="K94" s="100">
        <v>33.226</v>
      </c>
      <c r="L94" s="100">
        <v>15.709</v>
      </c>
      <c r="M94" s="100">
        <v>48.935</v>
      </c>
      <c r="N94" s="100">
        <v>50.233</v>
      </c>
      <c r="O94" s="100">
        <v>24.395</v>
      </c>
      <c r="P94" s="100">
        <v>74.628</v>
      </c>
      <c r="R94" s="125"/>
      <c r="S94" s="125"/>
      <c r="T94" s="125"/>
      <c r="U94" s="170"/>
      <c r="V94" s="170"/>
      <c r="W94" s="170"/>
    </row>
    <row r="95" spans="1:23" ht="9" customHeight="1">
      <c r="A95" s="171" t="s">
        <v>93</v>
      </c>
      <c r="B95" s="101">
        <v>0.706</v>
      </c>
      <c r="C95" s="101">
        <v>0.269</v>
      </c>
      <c r="D95" s="101">
        <v>0.975</v>
      </c>
      <c r="E95" s="101">
        <v>8.788</v>
      </c>
      <c r="F95" s="101">
        <v>1.916</v>
      </c>
      <c r="G95" s="101">
        <v>10.704</v>
      </c>
      <c r="H95" s="101">
        <v>6.252</v>
      </c>
      <c r="I95" s="101">
        <v>0.573</v>
      </c>
      <c r="J95" s="101">
        <v>6.825</v>
      </c>
      <c r="K95" s="101">
        <v>15.467</v>
      </c>
      <c r="L95" s="101">
        <v>5.395</v>
      </c>
      <c r="M95" s="101">
        <v>20.862</v>
      </c>
      <c r="N95" s="101">
        <v>24.961</v>
      </c>
      <c r="O95" s="101">
        <v>7.581</v>
      </c>
      <c r="P95" s="101">
        <v>32.541</v>
      </c>
      <c r="R95" s="129"/>
      <c r="S95" s="129"/>
      <c r="T95" s="129"/>
      <c r="U95" s="170"/>
      <c r="V95" s="170"/>
      <c r="W95" s="170"/>
    </row>
    <row r="96" spans="1:23" ht="9" customHeight="1">
      <c r="A96" s="171" t="s">
        <v>94</v>
      </c>
      <c r="B96" s="129">
        <v>33.274</v>
      </c>
      <c r="C96" s="101">
        <v>30.754</v>
      </c>
      <c r="D96" s="101">
        <v>64.027</v>
      </c>
      <c r="E96" s="101">
        <v>276.127</v>
      </c>
      <c r="F96" s="101">
        <v>66.491</v>
      </c>
      <c r="G96" s="101">
        <v>342.618</v>
      </c>
      <c r="H96" s="101">
        <v>193.734</v>
      </c>
      <c r="I96" s="101">
        <v>27.374</v>
      </c>
      <c r="J96" s="101">
        <v>221.108</v>
      </c>
      <c r="K96" s="101">
        <v>839.311</v>
      </c>
      <c r="L96" s="101">
        <v>341.241</v>
      </c>
      <c r="M96" s="101">
        <v>1180.552</v>
      </c>
      <c r="N96" s="101">
        <v>1148.712</v>
      </c>
      <c r="O96" s="101">
        <v>438.485</v>
      </c>
      <c r="P96" s="101">
        <v>1587.197</v>
      </c>
      <c r="R96" s="129"/>
      <c r="S96" s="129"/>
      <c r="T96" s="129"/>
      <c r="U96" s="170"/>
      <c r="V96" s="170"/>
      <c r="W96" s="170"/>
    </row>
    <row r="97" spans="1:23" ht="9" customHeight="1">
      <c r="A97" s="171" t="s">
        <v>95</v>
      </c>
      <c r="B97" s="101">
        <v>5.831</v>
      </c>
      <c r="C97" s="101">
        <v>4.553</v>
      </c>
      <c r="D97" s="101">
        <v>10.384</v>
      </c>
      <c r="E97" s="101">
        <v>45.822</v>
      </c>
      <c r="F97" s="101">
        <v>9.424</v>
      </c>
      <c r="G97" s="101">
        <v>55.245999999999995</v>
      </c>
      <c r="H97" s="101">
        <v>32.651</v>
      </c>
      <c r="I97" s="101">
        <v>3.301</v>
      </c>
      <c r="J97" s="101">
        <v>35.952</v>
      </c>
      <c r="K97" s="101">
        <v>136.718</v>
      </c>
      <c r="L97" s="101">
        <v>44.759</v>
      </c>
      <c r="M97" s="101">
        <v>181.477</v>
      </c>
      <c r="N97" s="101">
        <v>188.371</v>
      </c>
      <c r="O97" s="101">
        <v>58.736</v>
      </c>
      <c r="P97" s="101">
        <v>247.107</v>
      </c>
      <c r="R97" s="129"/>
      <c r="S97" s="129"/>
      <c r="T97" s="129"/>
      <c r="U97" s="170"/>
      <c r="V97" s="170"/>
      <c r="W97" s="170"/>
    </row>
    <row r="98" spans="1:23" ht="9" customHeight="1">
      <c r="A98" s="171" t="s">
        <v>96</v>
      </c>
      <c r="B98" s="101">
        <v>1.666</v>
      </c>
      <c r="C98" s="101">
        <v>5.721</v>
      </c>
      <c r="D98" s="101">
        <v>7.387</v>
      </c>
      <c r="E98" s="101">
        <v>14.15</v>
      </c>
      <c r="F98" s="101">
        <v>3.4190000000000005</v>
      </c>
      <c r="G98" s="101">
        <v>17.57</v>
      </c>
      <c r="H98" s="101">
        <v>9.537</v>
      </c>
      <c r="I98" s="101">
        <v>1.199</v>
      </c>
      <c r="J98" s="101">
        <v>10.736</v>
      </c>
      <c r="K98" s="101">
        <v>40.31</v>
      </c>
      <c r="L98" s="101">
        <v>18.454</v>
      </c>
      <c r="M98" s="101">
        <v>58.764</v>
      </c>
      <c r="N98" s="101">
        <v>56.127</v>
      </c>
      <c r="O98" s="101">
        <v>27.594</v>
      </c>
      <c r="P98" s="101">
        <v>83.72</v>
      </c>
      <c r="R98" s="129"/>
      <c r="S98" s="129"/>
      <c r="T98" s="129"/>
      <c r="U98" s="170"/>
      <c r="V98" s="170"/>
      <c r="W98" s="170"/>
    </row>
    <row r="99" spans="1:23" ht="9" customHeight="1">
      <c r="A99" s="171" t="s">
        <v>97</v>
      </c>
      <c r="B99" s="101">
        <v>7.104</v>
      </c>
      <c r="C99" s="101">
        <v>5.49</v>
      </c>
      <c r="D99" s="101">
        <v>12.594</v>
      </c>
      <c r="E99" s="101">
        <v>129.189</v>
      </c>
      <c r="F99" s="101">
        <v>27.383</v>
      </c>
      <c r="G99" s="101">
        <v>156.572</v>
      </c>
      <c r="H99" s="101">
        <v>90.101</v>
      </c>
      <c r="I99" s="101">
        <v>12.056</v>
      </c>
      <c r="J99" s="101">
        <v>102.157</v>
      </c>
      <c r="K99" s="101">
        <v>439.321</v>
      </c>
      <c r="L99" s="101">
        <v>161.702</v>
      </c>
      <c r="M99" s="101">
        <v>601.024</v>
      </c>
      <c r="N99" s="101">
        <v>575.615</v>
      </c>
      <c r="O99" s="101">
        <v>194.575</v>
      </c>
      <c r="P99" s="101">
        <v>770.189</v>
      </c>
      <c r="R99" s="129"/>
      <c r="S99" s="129"/>
      <c r="T99" s="129"/>
      <c r="U99" s="170"/>
      <c r="V99" s="170"/>
      <c r="W99" s="170"/>
    </row>
    <row r="100" spans="1:23" s="141" customFormat="1" ht="9" customHeight="1">
      <c r="A100" s="172" t="s">
        <v>98</v>
      </c>
      <c r="B100" s="100">
        <v>1.267</v>
      </c>
      <c r="C100" s="100">
        <v>4.498</v>
      </c>
      <c r="D100" s="100">
        <v>5.765</v>
      </c>
      <c r="E100" s="100">
        <v>31.467999999999996</v>
      </c>
      <c r="F100" s="100">
        <v>7.146</v>
      </c>
      <c r="G100" s="100">
        <v>38.614000000000004</v>
      </c>
      <c r="H100" s="100">
        <v>22.717</v>
      </c>
      <c r="I100" s="100">
        <v>3.897</v>
      </c>
      <c r="J100" s="100">
        <v>26.614</v>
      </c>
      <c r="K100" s="100">
        <v>60.984</v>
      </c>
      <c r="L100" s="100">
        <v>33.245</v>
      </c>
      <c r="M100" s="100">
        <v>94.23</v>
      </c>
      <c r="N100" s="100">
        <v>93.719</v>
      </c>
      <c r="O100" s="100">
        <v>44.889</v>
      </c>
      <c r="P100" s="100">
        <v>138.608</v>
      </c>
      <c r="R100" s="125"/>
      <c r="S100" s="125"/>
      <c r="T100" s="125"/>
      <c r="U100" s="170"/>
      <c r="V100" s="170"/>
      <c r="W100" s="170"/>
    </row>
    <row r="101" spans="1:23" ht="9" customHeight="1">
      <c r="A101" s="171" t="s">
        <v>99</v>
      </c>
      <c r="B101" s="101">
        <v>17.405</v>
      </c>
      <c r="C101" s="101">
        <v>10.493</v>
      </c>
      <c r="D101" s="101">
        <v>27.897</v>
      </c>
      <c r="E101" s="101">
        <v>55.498000000000005</v>
      </c>
      <c r="F101" s="101">
        <v>19.119</v>
      </c>
      <c r="G101" s="101">
        <v>74.618</v>
      </c>
      <c r="H101" s="101">
        <v>38.728</v>
      </c>
      <c r="I101" s="101">
        <v>6.922</v>
      </c>
      <c r="J101" s="101">
        <v>45.65</v>
      </c>
      <c r="K101" s="101">
        <v>161.977</v>
      </c>
      <c r="L101" s="101">
        <v>83.081</v>
      </c>
      <c r="M101" s="101">
        <v>245.058</v>
      </c>
      <c r="N101" s="101">
        <v>234.88</v>
      </c>
      <c r="O101" s="101">
        <v>112.692</v>
      </c>
      <c r="P101" s="101">
        <v>347.573</v>
      </c>
      <c r="R101" s="129"/>
      <c r="S101" s="129"/>
      <c r="T101" s="129"/>
      <c r="U101" s="170"/>
      <c r="V101" s="170"/>
      <c r="W101" s="170"/>
    </row>
    <row r="102" spans="1:23" ht="9" customHeight="1">
      <c r="A102" s="171" t="s">
        <v>100</v>
      </c>
      <c r="B102" s="101">
        <v>80.413</v>
      </c>
      <c r="C102" s="101">
        <v>29.671</v>
      </c>
      <c r="D102" s="101">
        <v>110.084</v>
      </c>
      <c r="E102" s="101">
        <v>229.014</v>
      </c>
      <c r="F102" s="101">
        <v>68.994</v>
      </c>
      <c r="G102" s="101">
        <v>298.008</v>
      </c>
      <c r="H102" s="101">
        <v>160.743</v>
      </c>
      <c r="I102" s="101">
        <v>33.017</v>
      </c>
      <c r="J102" s="101">
        <v>193.76</v>
      </c>
      <c r="K102" s="101">
        <v>596.911</v>
      </c>
      <c r="L102" s="101">
        <v>232.36</v>
      </c>
      <c r="M102" s="101">
        <v>829.272</v>
      </c>
      <c r="N102" s="101">
        <v>906.338</v>
      </c>
      <c r="O102" s="101">
        <v>331.025</v>
      </c>
      <c r="P102" s="101">
        <v>1237.363</v>
      </c>
      <c r="R102" s="129"/>
      <c r="S102" s="129"/>
      <c r="T102" s="129"/>
      <c r="U102" s="170"/>
      <c r="V102" s="170"/>
      <c r="W102" s="170"/>
    </row>
    <row r="103" spans="1:23" ht="9" customHeight="1">
      <c r="A103" s="171" t="s">
        <v>101</v>
      </c>
      <c r="B103" s="101">
        <v>12.878</v>
      </c>
      <c r="C103" s="101">
        <v>8.515</v>
      </c>
      <c r="D103" s="101">
        <v>21.393</v>
      </c>
      <c r="E103" s="101">
        <v>27.49</v>
      </c>
      <c r="F103" s="101">
        <v>7.39</v>
      </c>
      <c r="G103" s="101">
        <v>34.88</v>
      </c>
      <c r="H103" s="101">
        <v>16.721</v>
      </c>
      <c r="I103" s="129">
        <v>2.505</v>
      </c>
      <c r="J103" s="101">
        <v>19.226</v>
      </c>
      <c r="K103" s="101">
        <v>78.654</v>
      </c>
      <c r="L103" s="101">
        <v>39.741</v>
      </c>
      <c r="M103" s="101">
        <v>118.395</v>
      </c>
      <c r="N103" s="101">
        <v>119.022</v>
      </c>
      <c r="O103" s="101">
        <v>55.646</v>
      </c>
      <c r="P103" s="101">
        <v>174.668</v>
      </c>
      <c r="R103" s="129"/>
      <c r="S103" s="129"/>
      <c r="T103" s="129"/>
      <c r="U103" s="170"/>
      <c r="V103" s="170"/>
      <c r="W103" s="170"/>
    </row>
    <row r="104" spans="1:23" ht="9" customHeight="1">
      <c r="A104" s="171" t="s">
        <v>102</v>
      </c>
      <c r="B104" s="101">
        <v>13.186</v>
      </c>
      <c r="C104" s="101">
        <v>7.73</v>
      </c>
      <c r="D104" s="101">
        <v>20.916</v>
      </c>
      <c r="E104" s="101">
        <v>78.664</v>
      </c>
      <c r="F104" s="101">
        <v>22.569</v>
      </c>
      <c r="G104" s="101">
        <v>101.233</v>
      </c>
      <c r="H104" s="101">
        <v>53.145</v>
      </c>
      <c r="I104" s="129">
        <v>9.645</v>
      </c>
      <c r="J104" s="101">
        <v>62.79</v>
      </c>
      <c r="K104" s="101">
        <v>217.92</v>
      </c>
      <c r="L104" s="101">
        <v>73.987</v>
      </c>
      <c r="M104" s="101">
        <v>291.907</v>
      </c>
      <c r="N104" s="101">
        <v>309.771</v>
      </c>
      <c r="O104" s="101">
        <v>104.286</v>
      </c>
      <c r="P104" s="101">
        <v>414.057</v>
      </c>
      <c r="R104" s="129"/>
      <c r="S104" s="129"/>
      <c r="T104" s="129"/>
      <c r="U104" s="170"/>
      <c r="V104" s="170"/>
      <c r="W104" s="170"/>
    </row>
    <row r="105" spans="1:23" ht="9" customHeight="1">
      <c r="A105" s="171" t="s">
        <v>103</v>
      </c>
      <c r="B105" s="101">
        <v>22.269</v>
      </c>
      <c r="C105" s="101">
        <v>4.309</v>
      </c>
      <c r="D105" s="101">
        <v>26.578</v>
      </c>
      <c r="E105" s="101">
        <v>37.634</v>
      </c>
      <c r="F105" s="101">
        <v>6.042</v>
      </c>
      <c r="G105" s="101">
        <v>43.676</v>
      </c>
      <c r="H105" s="101">
        <v>30.738</v>
      </c>
      <c r="I105" s="101">
        <v>3.403</v>
      </c>
      <c r="J105" s="101">
        <v>34.141</v>
      </c>
      <c r="K105" s="101">
        <v>76.741</v>
      </c>
      <c r="L105" s="101">
        <v>30.997</v>
      </c>
      <c r="M105" s="101">
        <v>107.738</v>
      </c>
      <c r="N105" s="101">
        <v>136.644</v>
      </c>
      <c r="O105" s="101">
        <v>41.347</v>
      </c>
      <c r="P105" s="101">
        <v>177.991</v>
      </c>
      <c r="R105" s="129"/>
      <c r="S105" s="129"/>
      <c r="T105" s="129"/>
      <c r="U105" s="170"/>
      <c r="V105" s="170"/>
      <c r="W105" s="170"/>
    </row>
    <row r="106" spans="1:23" s="141" customFormat="1" ht="9" customHeight="1">
      <c r="A106" s="172" t="s">
        <v>104</v>
      </c>
      <c r="B106" s="100">
        <v>14.312</v>
      </c>
      <c r="C106" s="100">
        <v>2.052</v>
      </c>
      <c r="D106" s="100">
        <v>16.364</v>
      </c>
      <c r="E106" s="100">
        <v>19.182</v>
      </c>
      <c r="F106" s="100">
        <v>7.366</v>
      </c>
      <c r="G106" s="100">
        <v>26.548000000000002</v>
      </c>
      <c r="H106" s="100">
        <v>14.546</v>
      </c>
      <c r="I106" s="100">
        <v>2</v>
      </c>
      <c r="J106" s="100">
        <v>16.546</v>
      </c>
      <c r="K106" s="100">
        <v>59.465</v>
      </c>
      <c r="L106" s="100">
        <v>21.693</v>
      </c>
      <c r="M106" s="100">
        <v>81.158</v>
      </c>
      <c r="N106" s="100">
        <v>92.959</v>
      </c>
      <c r="O106" s="100">
        <v>31.111</v>
      </c>
      <c r="P106" s="100">
        <v>124.07</v>
      </c>
      <c r="R106" s="125"/>
      <c r="S106" s="125"/>
      <c r="T106" s="125"/>
      <c r="U106" s="170"/>
      <c r="V106" s="170"/>
      <c r="W106" s="170"/>
    </row>
    <row r="107" spans="1:23" ht="9" customHeight="1">
      <c r="A107" s="171" t="s">
        <v>105</v>
      </c>
      <c r="B107" s="101">
        <v>9.102</v>
      </c>
      <c r="C107" s="101">
        <v>3.37</v>
      </c>
      <c r="D107" s="101">
        <v>12.473</v>
      </c>
      <c r="E107" s="101">
        <v>40.91</v>
      </c>
      <c r="F107" s="101">
        <v>19.602</v>
      </c>
      <c r="G107" s="101">
        <v>60.512</v>
      </c>
      <c r="H107" s="101">
        <v>28.55</v>
      </c>
      <c r="I107" s="101">
        <v>12.197</v>
      </c>
      <c r="J107" s="101">
        <v>40.747</v>
      </c>
      <c r="K107" s="101">
        <v>120.86</v>
      </c>
      <c r="L107" s="101">
        <v>46.56</v>
      </c>
      <c r="M107" s="101">
        <v>167.42</v>
      </c>
      <c r="N107" s="101">
        <v>170.872</v>
      </c>
      <c r="O107" s="101">
        <v>69.533</v>
      </c>
      <c r="P107" s="101">
        <v>240.405</v>
      </c>
      <c r="R107" s="129"/>
      <c r="S107" s="129"/>
      <c r="T107" s="129"/>
      <c r="U107" s="170"/>
      <c r="V107" s="170"/>
      <c r="W107" s="170"/>
    </row>
    <row r="108" spans="1:23" ht="9" customHeight="1">
      <c r="A108" s="171" t="s">
        <v>191</v>
      </c>
      <c r="B108" s="101">
        <v>8.665</v>
      </c>
      <c r="C108" s="101">
        <v>3.695</v>
      </c>
      <c r="D108" s="101">
        <v>12.359</v>
      </c>
      <c r="E108" s="101">
        <v>25.135</v>
      </c>
      <c r="F108" s="101">
        <v>6.026</v>
      </c>
      <c r="G108" s="101">
        <v>31.16</v>
      </c>
      <c r="H108" s="101">
        <v>17.042</v>
      </c>
      <c r="I108" s="101">
        <v>3.268</v>
      </c>
      <c r="J108" s="101">
        <v>20.31</v>
      </c>
      <c r="K108" s="101">
        <v>43.27</v>
      </c>
      <c r="L108" s="101">
        <v>19.382</v>
      </c>
      <c r="M108" s="101">
        <v>62.653</v>
      </c>
      <c r="N108" s="101">
        <v>77.07</v>
      </c>
      <c r="O108" s="101">
        <v>29.102</v>
      </c>
      <c r="P108" s="101">
        <v>106.173</v>
      </c>
      <c r="R108" s="129"/>
      <c r="S108" s="129"/>
      <c r="T108" s="129"/>
      <c r="U108" s="170"/>
      <c r="V108" s="170"/>
      <c r="W108" s="170"/>
    </row>
    <row r="109" spans="1:23" s="141" customFormat="1" ht="9" customHeight="1">
      <c r="A109" s="172" t="s">
        <v>106</v>
      </c>
      <c r="B109" s="100">
        <v>8.07</v>
      </c>
      <c r="C109" s="100">
        <v>6.722</v>
      </c>
      <c r="D109" s="100">
        <v>14.792</v>
      </c>
      <c r="E109" s="100">
        <v>41.744</v>
      </c>
      <c r="F109" s="100">
        <v>9.107</v>
      </c>
      <c r="G109" s="100">
        <v>50.851</v>
      </c>
      <c r="H109" s="100">
        <v>28.472</v>
      </c>
      <c r="I109" s="100">
        <v>3.7</v>
      </c>
      <c r="J109" s="100">
        <v>32.172</v>
      </c>
      <c r="K109" s="100">
        <v>85.36</v>
      </c>
      <c r="L109" s="100">
        <v>33.905</v>
      </c>
      <c r="M109" s="100">
        <v>119.266</v>
      </c>
      <c r="N109" s="100">
        <v>135.174</v>
      </c>
      <c r="O109" s="100">
        <v>49.734</v>
      </c>
      <c r="P109" s="100">
        <v>184.909</v>
      </c>
      <c r="R109" s="125"/>
      <c r="S109" s="125"/>
      <c r="T109" s="125"/>
      <c r="U109" s="170"/>
      <c r="V109" s="170"/>
      <c r="W109" s="170"/>
    </row>
    <row r="110" spans="1:23" ht="9" customHeight="1">
      <c r="A110" s="171" t="s">
        <v>107</v>
      </c>
      <c r="B110" s="101">
        <v>4.265</v>
      </c>
      <c r="C110" s="101">
        <v>4.132</v>
      </c>
      <c r="D110" s="101">
        <v>8.397</v>
      </c>
      <c r="E110" s="101">
        <v>28.265</v>
      </c>
      <c r="F110" s="101">
        <v>6.526</v>
      </c>
      <c r="G110" s="101">
        <v>34.79</v>
      </c>
      <c r="H110" s="101">
        <v>19.842</v>
      </c>
      <c r="I110" s="101">
        <v>2.413</v>
      </c>
      <c r="J110" s="101">
        <v>22.255</v>
      </c>
      <c r="K110" s="101">
        <v>55.684</v>
      </c>
      <c r="L110" s="101">
        <v>21.845</v>
      </c>
      <c r="M110" s="101">
        <v>77.529</v>
      </c>
      <c r="N110" s="101">
        <v>88.214</v>
      </c>
      <c r="O110" s="101">
        <v>32.503</v>
      </c>
      <c r="P110" s="101">
        <v>120.717</v>
      </c>
      <c r="R110" s="129"/>
      <c r="S110" s="129"/>
      <c r="T110" s="129"/>
      <c r="U110" s="170"/>
      <c r="V110" s="170"/>
      <c r="W110" s="170"/>
    </row>
    <row r="111" spans="1:23" ht="9" customHeight="1">
      <c r="A111" s="171" t="s">
        <v>108</v>
      </c>
      <c r="B111" s="101">
        <v>3.805</v>
      </c>
      <c r="C111" s="101">
        <v>2.59</v>
      </c>
      <c r="D111" s="101">
        <v>6.395</v>
      </c>
      <c r="E111" s="101">
        <v>13.479000000000001</v>
      </c>
      <c r="F111" s="101">
        <v>2.581</v>
      </c>
      <c r="G111" s="101">
        <v>16.061</v>
      </c>
      <c r="H111" s="101">
        <v>8.63</v>
      </c>
      <c r="I111" s="101">
        <v>1.287</v>
      </c>
      <c r="J111" s="101">
        <v>9.917</v>
      </c>
      <c r="K111" s="101">
        <v>29.677</v>
      </c>
      <c r="L111" s="101">
        <v>12.06</v>
      </c>
      <c r="M111" s="101">
        <v>41.737</v>
      </c>
      <c r="N111" s="101">
        <v>46.961</v>
      </c>
      <c r="O111" s="101">
        <v>17.231</v>
      </c>
      <c r="P111" s="101">
        <v>64.192</v>
      </c>
      <c r="R111" s="129"/>
      <c r="S111" s="129"/>
      <c r="T111" s="129"/>
      <c r="U111" s="170"/>
      <c r="V111" s="170"/>
      <c r="W111" s="170"/>
    </row>
    <row r="112" spans="1:23" ht="9" customHeight="1">
      <c r="A112" s="171" t="s">
        <v>109</v>
      </c>
      <c r="B112" s="101">
        <v>50.062</v>
      </c>
      <c r="C112" s="129">
        <v>9.965</v>
      </c>
      <c r="D112" s="101">
        <v>60.027</v>
      </c>
      <c r="E112" s="101">
        <v>65.423</v>
      </c>
      <c r="F112" s="101">
        <v>29.796999999999997</v>
      </c>
      <c r="G112" s="101">
        <v>95.219</v>
      </c>
      <c r="H112" s="101">
        <v>35.641</v>
      </c>
      <c r="I112" s="101">
        <v>13.831</v>
      </c>
      <c r="J112" s="101">
        <v>49.472</v>
      </c>
      <c r="K112" s="101">
        <v>285.292</v>
      </c>
      <c r="L112" s="101">
        <v>125.719</v>
      </c>
      <c r="M112" s="101">
        <v>411.011</v>
      </c>
      <c r="N112" s="101">
        <v>400.777</v>
      </c>
      <c r="O112" s="101">
        <v>165.48</v>
      </c>
      <c r="P112" s="101">
        <v>566.257</v>
      </c>
      <c r="R112" s="129"/>
      <c r="S112" s="129"/>
      <c r="T112" s="129"/>
      <c r="U112" s="170"/>
      <c r="V112" s="170"/>
      <c r="W112" s="170"/>
    </row>
    <row r="113" spans="1:23" ht="9" customHeight="1">
      <c r="A113" s="171" t="s">
        <v>110</v>
      </c>
      <c r="B113" s="101">
        <v>17.725</v>
      </c>
      <c r="C113" s="101">
        <v>5.691</v>
      </c>
      <c r="D113" s="101">
        <v>23.415</v>
      </c>
      <c r="E113" s="101">
        <v>20.246000000000002</v>
      </c>
      <c r="F113" s="101">
        <v>11.227</v>
      </c>
      <c r="G113" s="101">
        <v>31.473</v>
      </c>
      <c r="H113" s="101">
        <v>11.395</v>
      </c>
      <c r="I113" s="101">
        <v>3.832</v>
      </c>
      <c r="J113" s="101">
        <v>15.227</v>
      </c>
      <c r="K113" s="101">
        <v>104.584</v>
      </c>
      <c r="L113" s="101">
        <v>47.883</v>
      </c>
      <c r="M113" s="101">
        <v>152.467</v>
      </c>
      <c r="N113" s="101">
        <v>142.555</v>
      </c>
      <c r="O113" s="101">
        <v>64.8</v>
      </c>
      <c r="P113" s="101">
        <v>207.355</v>
      </c>
      <c r="R113" s="129"/>
      <c r="S113" s="129"/>
      <c r="T113" s="129"/>
      <c r="U113" s="170"/>
      <c r="V113" s="170"/>
      <c r="W113" s="170"/>
    </row>
    <row r="114" spans="1:23" ht="9" customHeight="1">
      <c r="A114" s="171" t="s">
        <v>111</v>
      </c>
      <c r="B114" s="101">
        <v>7.219</v>
      </c>
      <c r="C114" s="101">
        <v>0.846</v>
      </c>
      <c r="D114" s="101">
        <v>8.065</v>
      </c>
      <c r="E114" s="101">
        <v>18.426000000000002</v>
      </c>
      <c r="F114" s="101">
        <v>7.409000000000001</v>
      </c>
      <c r="G114" s="101">
        <v>25.834</v>
      </c>
      <c r="H114" s="101">
        <v>9.61</v>
      </c>
      <c r="I114" s="101">
        <v>3.914</v>
      </c>
      <c r="J114" s="101">
        <v>13.524</v>
      </c>
      <c r="K114" s="101">
        <v>57.06</v>
      </c>
      <c r="L114" s="101">
        <v>27.649</v>
      </c>
      <c r="M114" s="101">
        <v>84.71</v>
      </c>
      <c r="N114" s="101">
        <v>82.705</v>
      </c>
      <c r="O114" s="101">
        <v>35.904</v>
      </c>
      <c r="P114" s="101">
        <v>118.609</v>
      </c>
      <c r="R114" s="129"/>
      <c r="S114" s="129"/>
      <c r="T114" s="129"/>
      <c r="U114" s="170"/>
      <c r="V114" s="170"/>
      <c r="W114" s="170"/>
    </row>
    <row r="115" spans="1:23" s="141" customFormat="1" ht="9" customHeight="1">
      <c r="A115" s="172" t="s">
        <v>112</v>
      </c>
      <c r="B115" s="100">
        <v>15.159</v>
      </c>
      <c r="C115" s="100">
        <v>1.759</v>
      </c>
      <c r="D115" s="100">
        <v>16.918</v>
      </c>
      <c r="E115" s="100">
        <v>15.128</v>
      </c>
      <c r="F115" s="100">
        <v>8.078</v>
      </c>
      <c r="G115" s="100">
        <v>23.207</v>
      </c>
      <c r="H115" s="100">
        <v>8.08</v>
      </c>
      <c r="I115" s="100">
        <v>4.562</v>
      </c>
      <c r="J115" s="100">
        <v>12.643</v>
      </c>
      <c r="K115" s="100">
        <v>83.603</v>
      </c>
      <c r="L115" s="100">
        <v>30.618</v>
      </c>
      <c r="M115" s="100">
        <v>114.221</v>
      </c>
      <c r="N115" s="100">
        <v>113.89</v>
      </c>
      <c r="O115" s="100">
        <v>40.456</v>
      </c>
      <c r="P115" s="100">
        <v>154.346</v>
      </c>
      <c r="R115" s="125"/>
      <c r="S115" s="125"/>
      <c r="T115" s="125"/>
      <c r="U115" s="170"/>
      <c r="V115" s="170"/>
      <c r="W115" s="170"/>
    </row>
    <row r="116" spans="1:23" ht="9" customHeight="1">
      <c r="A116" s="171" t="s">
        <v>113</v>
      </c>
      <c r="B116" s="101">
        <v>4.955</v>
      </c>
      <c r="C116" s="101">
        <v>1.068</v>
      </c>
      <c r="D116" s="101">
        <v>6.023</v>
      </c>
      <c r="E116" s="101">
        <v>6.62</v>
      </c>
      <c r="F116" s="101">
        <v>1.396</v>
      </c>
      <c r="G116" s="101">
        <v>8.017</v>
      </c>
      <c r="H116" s="101">
        <v>3.634</v>
      </c>
      <c r="I116" s="101">
        <v>1.02</v>
      </c>
      <c r="J116" s="101">
        <v>4.654</v>
      </c>
      <c r="K116" s="101">
        <v>19.221</v>
      </c>
      <c r="L116" s="101">
        <v>10.167</v>
      </c>
      <c r="M116" s="101">
        <v>29.388</v>
      </c>
      <c r="N116" s="101">
        <v>30.796</v>
      </c>
      <c r="O116" s="101">
        <v>12.631</v>
      </c>
      <c r="P116" s="101">
        <v>43.428</v>
      </c>
      <c r="R116" s="129"/>
      <c r="S116" s="129"/>
      <c r="T116" s="129"/>
      <c r="U116" s="170"/>
      <c r="V116" s="170"/>
      <c r="W116" s="170"/>
    </row>
    <row r="117" spans="1:23" ht="9" customHeight="1">
      <c r="A117" s="171" t="s">
        <v>114</v>
      </c>
      <c r="B117" s="101">
        <v>5.004</v>
      </c>
      <c r="C117" s="101">
        <v>0.602</v>
      </c>
      <c r="D117" s="101">
        <v>5.606</v>
      </c>
      <c r="E117" s="101">
        <v>5.002000000000001</v>
      </c>
      <c r="F117" s="101">
        <v>1.6869999999999998</v>
      </c>
      <c r="G117" s="101">
        <v>6.689</v>
      </c>
      <c r="H117" s="101">
        <v>2.922</v>
      </c>
      <c r="I117" s="101">
        <v>0.503</v>
      </c>
      <c r="J117" s="101">
        <v>3.425</v>
      </c>
      <c r="K117" s="101">
        <v>20.823</v>
      </c>
      <c r="L117" s="101">
        <v>9.401</v>
      </c>
      <c r="M117" s="101">
        <v>30.225</v>
      </c>
      <c r="N117" s="101">
        <v>30.83</v>
      </c>
      <c r="O117" s="101">
        <v>11.69</v>
      </c>
      <c r="P117" s="101">
        <v>42.52</v>
      </c>
      <c r="R117" s="129"/>
      <c r="S117" s="129"/>
      <c r="T117" s="129"/>
      <c r="U117" s="170"/>
      <c r="V117" s="170"/>
      <c r="W117" s="170"/>
    </row>
    <row r="118" spans="1:23" ht="9" customHeight="1">
      <c r="A118" s="171" t="s">
        <v>115</v>
      </c>
      <c r="B118" s="101">
        <v>79.96</v>
      </c>
      <c r="C118" s="101">
        <v>34.289</v>
      </c>
      <c r="D118" s="101">
        <v>114.248</v>
      </c>
      <c r="E118" s="101">
        <v>170.248</v>
      </c>
      <c r="F118" s="101">
        <v>59.641000000000005</v>
      </c>
      <c r="G118" s="101">
        <v>229.889</v>
      </c>
      <c r="H118" s="101">
        <v>100.004</v>
      </c>
      <c r="I118" s="101">
        <v>27.474</v>
      </c>
      <c r="J118" s="101">
        <v>127.478</v>
      </c>
      <c r="K118" s="101">
        <v>793.463</v>
      </c>
      <c r="L118" s="101">
        <v>256.624</v>
      </c>
      <c r="M118" s="101">
        <v>1050.087</v>
      </c>
      <c r="N118" s="101">
        <v>1043.671</v>
      </c>
      <c r="O118" s="101">
        <v>350.554</v>
      </c>
      <c r="P118" s="101">
        <v>1394.225</v>
      </c>
      <c r="R118" s="129"/>
      <c r="S118" s="129"/>
      <c r="T118" s="129"/>
      <c r="U118" s="170"/>
      <c r="V118" s="170"/>
      <c r="W118" s="170"/>
    </row>
    <row r="119" spans="1:23" ht="9" customHeight="1">
      <c r="A119" s="171" t="s">
        <v>116</v>
      </c>
      <c r="B119" s="101">
        <v>6.906</v>
      </c>
      <c r="C119" s="101">
        <v>5.57</v>
      </c>
      <c r="D119" s="101">
        <v>12.477</v>
      </c>
      <c r="E119" s="101">
        <v>15.131</v>
      </c>
      <c r="F119" s="101">
        <v>4.840999999999999</v>
      </c>
      <c r="G119" s="101">
        <v>19.972</v>
      </c>
      <c r="H119" s="101">
        <v>9.272</v>
      </c>
      <c r="I119" s="101">
        <v>2.756</v>
      </c>
      <c r="J119" s="101">
        <v>12.028</v>
      </c>
      <c r="K119" s="101">
        <v>68.118</v>
      </c>
      <c r="L119" s="101">
        <v>20.993</v>
      </c>
      <c r="M119" s="101">
        <v>89.112</v>
      </c>
      <c r="N119" s="101">
        <v>90.156</v>
      </c>
      <c r="O119" s="101">
        <v>31.404</v>
      </c>
      <c r="P119" s="101">
        <v>121.56</v>
      </c>
      <c r="R119" s="129"/>
      <c r="S119" s="129"/>
      <c r="T119" s="129"/>
      <c r="U119" s="170"/>
      <c r="V119" s="170"/>
      <c r="W119" s="170"/>
    </row>
    <row r="120" spans="1:23" ht="9" customHeight="1">
      <c r="A120" s="171" t="s">
        <v>117</v>
      </c>
      <c r="B120" s="101">
        <v>8.324</v>
      </c>
      <c r="C120" s="129">
        <v>4.237</v>
      </c>
      <c r="D120" s="101">
        <v>12.561</v>
      </c>
      <c r="E120" s="101">
        <v>36.647999999999996</v>
      </c>
      <c r="F120" s="101">
        <v>12.98</v>
      </c>
      <c r="G120" s="101">
        <v>49.628</v>
      </c>
      <c r="H120" s="101">
        <v>21.759</v>
      </c>
      <c r="I120" s="129">
        <v>5.998</v>
      </c>
      <c r="J120" s="101">
        <v>27.757</v>
      </c>
      <c r="K120" s="101">
        <v>210.784</v>
      </c>
      <c r="L120" s="101">
        <v>61.2</v>
      </c>
      <c r="M120" s="101">
        <v>271.985</v>
      </c>
      <c r="N120" s="101">
        <v>255.757</v>
      </c>
      <c r="O120" s="101">
        <v>78.418</v>
      </c>
      <c r="P120" s="101">
        <v>334.175</v>
      </c>
      <c r="R120" s="129"/>
      <c r="S120" s="129"/>
      <c r="T120" s="129"/>
      <c r="U120" s="170"/>
      <c r="V120" s="170"/>
      <c r="W120" s="170"/>
    </row>
    <row r="121" spans="1:23" ht="9" customHeight="1">
      <c r="A121" s="171" t="s">
        <v>118</v>
      </c>
      <c r="B121" s="101">
        <v>6.849</v>
      </c>
      <c r="C121" s="101">
        <v>1.656</v>
      </c>
      <c r="D121" s="101">
        <v>8.505</v>
      </c>
      <c r="E121" s="101">
        <v>22.37</v>
      </c>
      <c r="F121" s="101">
        <v>10.911</v>
      </c>
      <c r="G121" s="101">
        <v>33.28</v>
      </c>
      <c r="H121" s="101">
        <v>9.896</v>
      </c>
      <c r="I121" s="129">
        <v>4.141</v>
      </c>
      <c r="J121" s="101">
        <v>14.036</v>
      </c>
      <c r="K121" s="101">
        <v>117.563</v>
      </c>
      <c r="L121" s="101">
        <v>34.385</v>
      </c>
      <c r="M121" s="101">
        <v>151.948</v>
      </c>
      <c r="N121" s="101">
        <v>146.781</v>
      </c>
      <c r="O121" s="101">
        <v>46.952</v>
      </c>
      <c r="P121" s="101">
        <v>193.733</v>
      </c>
      <c r="R121" s="129"/>
      <c r="S121" s="129"/>
      <c r="T121" s="129"/>
      <c r="U121" s="170"/>
      <c r="V121" s="170"/>
      <c r="W121" s="170"/>
    </row>
    <row r="122" spans="1:23" ht="9" customHeight="1">
      <c r="A122" s="171" t="s">
        <v>119</v>
      </c>
      <c r="B122" s="101">
        <v>9.482</v>
      </c>
      <c r="C122" s="101">
        <v>5.429</v>
      </c>
      <c r="D122" s="101">
        <v>14.91</v>
      </c>
      <c r="E122" s="101">
        <v>12.345</v>
      </c>
      <c r="F122" s="101">
        <v>4.74</v>
      </c>
      <c r="G122" s="101">
        <v>17.084</v>
      </c>
      <c r="H122" s="101">
        <v>7.313</v>
      </c>
      <c r="I122" s="101">
        <v>2.026</v>
      </c>
      <c r="J122" s="101">
        <v>9.338</v>
      </c>
      <c r="K122" s="101">
        <v>67.99</v>
      </c>
      <c r="L122" s="101">
        <v>23.833</v>
      </c>
      <c r="M122" s="101">
        <v>91.822</v>
      </c>
      <c r="N122" s="101">
        <v>89.816</v>
      </c>
      <c r="O122" s="101">
        <v>34</v>
      </c>
      <c r="P122" s="101">
        <v>123.816</v>
      </c>
      <c r="R122" s="129"/>
      <c r="S122" s="129"/>
      <c r="T122" s="129"/>
      <c r="U122" s="170"/>
      <c r="V122" s="170"/>
      <c r="W122" s="170"/>
    </row>
    <row r="123" spans="1:23" ht="9" customHeight="1">
      <c r="A123" s="171" t="s">
        <v>120</v>
      </c>
      <c r="B123" s="101">
        <v>6.624</v>
      </c>
      <c r="C123" s="101">
        <v>0.992</v>
      </c>
      <c r="D123" s="101">
        <v>7.616</v>
      </c>
      <c r="E123" s="101">
        <v>11.762</v>
      </c>
      <c r="F123" s="101">
        <v>3.7460000000000004</v>
      </c>
      <c r="G123" s="101">
        <v>15.508</v>
      </c>
      <c r="H123" s="101">
        <v>7.136</v>
      </c>
      <c r="I123" s="129">
        <v>2.172</v>
      </c>
      <c r="J123" s="101">
        <v>9.308</v>
      </c>
      <c r="K123" s="101">
        <v>35.432</v>
      </c>
      <c r="L123" s="101">
        <v>9.487</v>
      </c>
      <c r="M123" s="101">
        <v>44.919</v>
      </c>
      <c r="N123" s="101">
        <v>53.818</v>
      </c>
      <c r="O123" s="101">
        <v>14.224</v>
      </c>
      <c r="P123" s="101">
        <v>68.043</v>
      </c>
      <c r="R123" s="129"/>
      <c r="S123" s="129"/>
      <c r="T123" s="129"/>
      <c r="U123" s="170"/>
      <c r="V123" s="170"/>
      <c r="W123" s="170"/>
    </row>
    <row r="124" spans="1:23" ht="9" customHeight="1">
      <c r="A124" s="171" t="s">
        <v>121</v>
      </c>
      <c r="B124" s="101">
        <v>2.128</v>
      </c>
      <c r="C124" s="129">
        <v>2.167</v>
      </c>
      <c r="D124" s="101">
        <v>4.294</v>
      </c>
      <c r="E124" s="101">
        <v>6.055</v>
      </c>
      <c r="F124" s="101">
        <v>1.396</v>
      </c>
      <c r="G124" s="101">
        <v>7.45</v>
      </c>
      <c r="H124" s="101">
        <v>3.017</v>
      </c>
      <c r="I124" s="129">
        <v>0.875</v>
      </c>
      <c r="J124" s="101">
        <v>3.891</v>
      </c>
      <c r="K124" s="101">
        <v>25.645</v>
      </c>
      <c r="L124" s="101">
        <v>7.975</v>
      </c>
      <c r="M124" s="101">
        <v>33.62</v>
      </c>
      <c r="N124" s="101">
        <v>33.827</v>
      </c>
      <c r="O124" s="101">
        <v>11.537</v>
      </c>
      <c r="P124" s="101">
        <v>45.364</v>
      </c>
      <c r="R124" s="129"/>
      <c r="S124" s="129"/>
      <c r="T124" s="129"/>
      <c r="U124" s="170"/>
      <c r="V124" s="170"/>
      <c r="W124" s="170"/>
    </row>
    <row r="125" spans="1:23" s="141" customFormat="1" ht="9" customHeight="1">
      <c r="A125" s="172" t="s">
        <v>122</v>
      </c>
      <c r="B125" s="100">
        <v>16.005</v>
      </c>
      <c r="C125" s="100">
        <v>4.198</v>
      </c>
      <c r="D125" s="100">
        <v>20.203</v>
      </c>
      <c r="E125" s="100">
        <v>37.059</v>
      </c>
      <c r="F125" s="100">
        <v>11.968</v>
      </c>
      <c r="G125" s="100">
        <v>49.027</v>
      </c>
      <c r="H125" s="100">
        <v>23.578</v>
      </c>
      <c r="I125" s="100">
        <v>6.138</v>
      </c>
      <c r="J125" s="100">
        <v>29.716</v>
      </c>
      <c r="K125" s="100">
        <v>168.209</v>
      </c>
      <c r="L125" s="100">
        <v>60.786</v>
      </c>
      <c r="M125" s="100">
        <v>228.995</v>
      </c>
      <c r="N125" s="100">
        <v>221.272</v>
      </c>
      <c r="O125" s="100">
        <v>76.953</v>
      </c>
      <c r="P125" s="100">
        <v>298.225</v>
      </c>
      <c r="R125" s="125"/>
      <c r="S125" s="125"/>
      <c r="T125" s="125"/>
      <c r="U125" s="170"/>
      <c r="V125" s="170"/>
      <c r="W125" s="170"/>
    </row>
    <row r="126" spans="1:23" ht="9" customHeight="1">
      <c r="A126" s="171" t="s">
        <v>123</v>
      </c>
      <c r="B126" s="129">
        <v>16.011</v>
      </c>
      <c r="C126" s="129">
        <v>8.063</v>
      </c>
      <c r="D126" s="101">
        <v>24.074</v>
      </c>
      <c r="E126" s="101">
        <v>9.925</v>
      </c>
      <c r="F126" s="101">
        <v>5.207000000000001</v>
      </c>
      <c r="G126" s="101">
        <v>15.131</v>
      </c>
      <c r="H126" s="101">
        <v>4.989</v>
      </c>
      <c r="I126" s="129">
        <v>1.741</v>
      </c>
      <c r="J126" s="101">
        <v>6.73</v>
      </c>
      <c r="K126" s="101">
        <v>44.693</v>
      </c>
      <c r="L126" s="101">
        <v>18.858</v>
      </c>
      <c r="M126" s="101">
        <v>63.551</v>
      </c>
      <c r="N126" s="101">
        <v>70.629</v>
      </c>
      <c r="O126" s="101">
        <v>32.128</v>
      </c>
      <c r="P126" s="101">
        <v>102.756</v>
      </c>
      <c r="R126" s="129"/>
      <c r="S126" s="129"/>
      <c r="T126" s="129"/>
      <c r="U126" s="170"/>
      <c r="V126" s="170"/>
      <c r="W126" s="170"/>
    </row>
    <row r="127" spans="1:23" ht="9" customHeight="1">
      <c r="A127" s="171" t="s">
        <v>124</v>
      </c>
      <c r="B127" s="101">
        <v>7.632</v>
      </c>
      <c r="C127" s="101">
        <v>1.976</v>
      </c>
      <c r="D127" s="101">
        <v>9.609</v>
      </c>
      <c r="E127" s="101">
        <v>18.956</v>
      </c>
      <c r="F127" s="101">
        <v>3.853</v>
      </c>
      <c r="G127" s="101">
        <v>22.808999999999997</v>
      </c>
      <c r="H127" s="101">
        <v>13.045</v>
      </c>
      <c r="I127" s="101">
        <v>1.629</v>
      </c>
      <c r="J127" s="101">
        <v>14.674</v>
      </c>
      <c r="K127" s="101">
        <v>55.029</v>
      </c>
      <c r="L127" s="101">
        <v>19.107</v>
      </c>
      <c r="M127" s="101">
        <v>74.136</v>
      </c>
      <c r="N127" s="101">
        <v>81.617</v>
      </c>
      <c r="O127" s="101">
        <v>24.936</v>
      </c>
      <c r="P127" s="101">
        <v>106.553</v>
      </c>
      <c r="R127" s="129"/>
      <c r="S127" s="129"/>
      <c r="T127" s="129"/>
      <c r="U127" s="170"/>
      <c r="V127" s="170"/>
      <c r="W127" s="170"/>
    </row>
    <row r="128" spans="1:23" ht="9" customHeight="1">
      <c r="A128" s="171" t="s">
        <v>125</v>
      </c>
      <c r="B128" s="129">
        <v>14.586</v>
      </c>
      <c r="C128" s="101">
        <v>18.78</v>
      </c>
      <c r="D128" s="101">
        <v>33.366</v>
      </c>
      <c r="E128" s="101">
        <v>75.97200000000001</v>
      </c>
      <c r="F128" s="101">
        <v>26.143</v>
      </c>
      <c r="G128" s="101">
        <v>102.116</v>
      </c>
      <c r="H128" s="101">
        <v>42.77</v>
      </c>
      <c r="I128" s="101">
        <v>11.356</v>
      </c>
      <c r="J128" s="101">
        <v>54.126</v>
      </c>
      <c r="K128" s="101">
        <v>346.409</v>
      </c>
      <c r="L128" s="101">
        <v>113.366</v>
      </c>
      <c r="M128" s="101">
        <v>459.775</v>
      </c>
      <c r="N128" s="101">
        <v>436.967</v>
      </c>
      <c r="O128" s="101">
        <v>158.29</v>
      </c>
      <c r="P128" s="101">
        <v>595.257</v>
      </c>
      <c r="R128" s="129"/>
      <c r="S128" s="129"/>
      <c r="T128" s="129"/>
      <c r="U128" s="170"/>
      <c r="V128" s="170"/>
      <c r="W128" s="170"/>
    </row>
    <row r="129" spans="1:23" ht="9" customHeight="1">
      <c r="A129" s="171" t="s">
        <v>126</v>
      </c>
      <c r="B129" s="101">
        <v>1.065</v>
      </c>
      <c r="C129" s="101">
        <v>2.641</v>
      </c>
      <c r="D129" s="101">
        <v>3.706</v>
      </c>
      <c r="E129" s="101">
        <v>14.645</v>
      </c>
      <c r="F129" s="101">
        <v>5.534</v>
      </c>
      <c r="G129" s="101">
        <v>20.177999999999997</v>
      </c>
      <c r="H129" s="101">
        <v>7.755</v>
      </c>
      <c r="I129" s="101">
        <v>1.061</v>
      </c>
      <c r="J129" s="101">
        <v>8.815</v>
      </c>
      <c r="K129" s="101">
        <v>73.57</v>
      </c>
      <c r="L129" s="101">
        <v>22.6</v>
      </c>
      <c r="M129" s="101">
        <v>96.17</v>
      </c>
      <c r="N129" s="101">
        <v>89.279</v>
      </c>
      <c r="O129" s="101">
        <v>30.775</v>
      </c>
      <c r="P129" s="101">
        <v>120.054</v>
      </c>
      <c r="R129" s="129"/>
      <c r="S129" s="129"/>
      <c r="T129" s="129"/>
      <c r="U129" s="170"/>
      <c r="V129" s="170"/>
      <c r="W129" s="170"/>
    </row>
    <row r="130" spans="1:23" ht="9" customHeight="1">
      <c r="A130" s="102" t="s">
        <v>127</v>
      </c>
      <c r="B130" s="101">
        <v>3.803</v>
      </c>
      <c r="C130" s="101">
        <v>4.023</v>
      </c>
      <c r="D130" s="101">
        <v>7.825</v>
      </c>
      <c r="E130" s="101">
        <v>11.132</v>
      </c>
      <c r="F130" s="101">
        <v>3.399</v>
      </c>
      <c r="G130" s="101">
        <v>14.531</v>
      </c>
      <c r="H130" s="101">
        <v>8.039</v>
      </c>
      <c r="I130" s="101">
        <v>1.64</v>
      </c>
      <c r="J130" s="101">
        <v>9.679</v>
      </c>
      <c r="K130" s="101">
        <v>24.88</v>
      </c>
      <c r="L130" s="101">
        <v>9.876</v>
      </c>
      <c r="M130" s="101">
        <v>34.756</v>
      </c>
      <c r="N130" s="101">
        <v>39.814</v>
      </c>
      <c r="O130" s="101">
        <v>17.298</v>
      </c>
      <c r="P130" s="101">
        <v>57.112</v>
      </c>
      <c r="R130" s="129"/>
      <c r="S130" s="129"/>
      <c r="T130" s="129"/>
      <c r="U130" s="170"/>
      <c r="V130" s="170"/>
      <c r="W130" s="170"/>
    </row>
    <row r="131" spans="1:23" ht="9" customHeight="1">
      <c r="A131" s="102" t="s">
        <v>128</v>
      </c>
      <c r="B131" s="101">
        <v>1.984</v>
      </c>
      <c r="C131" s="101">
        <v>1.879</v>
      </c>
      <c r="D131" s="101">
        <v>3.863</v>
      </c>
      <c r="E131" s="101">
        <v>20.936999999999998</v>
      </c>
      <c r="F131" s="101">
        <v>6.664</v>
      </c>
      <c r="G131" s="101">
        <v>27.601</v>
      </c>
      <c r="H131" s="101">
        <v>10.901</v>
      </c>
      <c r="I131" s="129">
        <v>4.015</v>
      </c>
      <c r="J131" s="101">
        <v>14.916</v>
      </c>
      <c r="K131" s="101">
        <v>133.473</v>
      </c>
      <c r="L131" s="101">
        <v>42.96</v>
      </c>
      <c r="M131" s="101">
        <v>176.433</v>
      </c>
      <c r="N131" s="101">
        <v>156.394</v>
      </c>
      <c r="O131" s="101">
        <v>51.504</v>
      </c>
      <c r="P131" s="101">
        <v>207.898</v>
      </c>
      <c r="R131" s="129"/>
      <c r="S131" s="129"/>
      <c r="T131" s="129"/>
      <c r="U131" s="170"/>
      <c r="V131" s="170"/>
      <c r="W131" s="170"/>
    </row>
    <row r="132" spans="1:23" ht="9" customHeight="1">
      <c r="A132" s="102" t="s">
        <v>129</v>
      </c>
      <c r="B132" s="101">
        <v>3.582</v>
      </c>
      <c r="C132" s="101">
        <v>3.302</v>
      </c>
      <c r="D132" s="101">
        <v>6.884</v>
      </c>
      <c r="E132" s="101">
        <v>5.932</v>
      </c>
      <c r="F132" s="101">
        <v>1.9620000000000002</v>
      </c>
      <c r="G132" s="101">
        <v>7.893</v>
      </c>
      <c r="H132" s="101">
        <v>2.147</v>
      </c>
      <c r="I132" s="101">
        <v>0.731</v>
      </c>
      <c r="J132" s="101">
        <v>2.877</v>
      </c>
      <c r="K132" s="101">
        <v>31.459</v>
      </c>
      <c r="L132" s="101">
        <v>9.177</v>
      </c>
      <c r="M132" s="101">
        <v>40.636</v>
      </c>
      <c r="N132" s="101">
        <v>40.972</v>
      </c>
      <c r="O132" s="101">
        <v>14.441</v>
      </c>
      <c r="P132" s="101">
        <v>55.413</v>
      </c>
      <c r="R132" s="129"/>
      <c r="S132" s="129"/>
      <c r="T132" s="129"/>
      <c r="U132" s="170"/>
      <c r="V132" s="170"/>
      <c r="W132" s="170"/>
    </row>
    <row r="133" spans="1:23" ht="9" customHeight="1">
      <c r="A133" s="102" t="s">
        <v>149</v>
      </c>
      <c r="B133" s="101">
        <v>1.358</v>
      </c>
      <c r="C133" s="129">
        <v>2.293</v>
      </c>
      <c r="D133" s="101">
        <v>3.651</v>
      </c>
      <c r="E133" s="101">
        <v>6.698</v>
      </c>
      <c r="F133" s="101">
        <v>4.175</v>
      </c>
      <c r="G133" s="101">
        <v>10.873000000000001</v>
      </c>
      <c r="H133" s="101">
        <v>3.276</v>
      </c>
      <c r="I133" s="129">
        <v>2.054</v>
      </c>
      <c r="J133" s="101">
        <v>5.33</v>
      </c>
      <c r="K133" s="101">
        <v>35.705</v>
      </c>
      <c r="L133" s="101">
        <v>14.236</v>
      </c>
      <c r="M133" s="101">
        <v>49.941</v>
      </c>
      <c r="N133" s="101">
        <v>43.762</v>
      </c>
      <c r="O133" s="101">
        <v>20.703</v>
      </c>
      <c r="P133" s="101">
        <v>64.465</v>
      </c>
      <c r="R133" s="129"/>
      <c r="S133" s="129"/>
      <c r="T133" s="129"/>
      <c r="U133" s="170"/>
      <c r="V133" s="170"/>
      <c r="W133" s="170"/>
    </row>
    <row r="134" spans="1:23" s="141" customFormat="1" ht="9" customHeight="1">
      <c r="A134" s="172" t="s">
        <v>150</v>
      </c>
      <c r="B134" s="100">
        <v>0.662</v>
      </c>
      <c r="C134" s="100">
        <v>0.476</v>
      </c>
      <c r="D134" s="100">
        <v>1.137</v>
      </c>
      <c r="E134" s="100">
        <v>2.13</v>
      </c>
      <c r="F134" s="100">
        <v>1.2770000000000001</v>
      </c>
      <c r="G134" s="100">
        <v>3.4059999999999997</v>
      </c>
      <c r="H134" s="100">
        <v>1.381</v>
      </c>
      <c r="I134" s="100">
        <v>0.503</v>
      </c>
      <c r="J134" s="100">
        <v>1.883</v>
      </c>
      <c r="K134" s="100">
        <v>8.962</v>
      </c>
      <c r="L134" s="100">
        <v>5.055</v>
      </c>
      <c r="M134" s="100">
        <v>14.018</v>
      </c>
      <c r="N134" s="100">
        <v>11.754</v>
      </c>
      <c r="O134" s="100">
        <v>6.807</v>
      </c>
      <c r="P134" s="100">
        <v>18.561</v>
      </c>
      <c r="R134" s="125"/>
      <c r="S134" s="125"/>
      <c r="T134" s="125"/>
      <c r="U134" s="170"/>
      <c r="V134" s="170"/>
      <c r="W134" s="170"/>
    </row>
    <row r="135" spans="1:16" ht="9" customHeight="1">
      <c r="A135" s="176" t="s">
        <v>151</v>
      </c>
      <c r="B135" s="176">
        <v>1.439</v>
      </c>
      <c r="C135" s="176">
        <v>2.405</v>
      </c>
      <c r="D135" s="176">
        <v>3.844</v>
      </c>
      <c r="E135" s="176">
        <v>4.489</v>
      </c>
      <c r="F135" s="176">
        <v>1.506</v>
      </c>
      <c r="G135" s="176">
        <v>5.995</v>
      </c>
      <c r="H135" s="176">
        <v>1.693</v>
      </c>
      <c r="I135" s="176">
        <v>0.611</v>
      </c>
      <c r="J135" s="176">
        <v>2.304</v>
      </c>
      <c r="K135" s="176">
        <v>17.185</v>
      </c>
      <c r="L135" s="176">
        <v>5.438</v>
      </c>
      <c r="M135" s="176">
        <v>22.624</v>
      </c>
      <c r="N135" s="176">
        <v>23.113</v>
      </c>
      <c r="O135" s="176">
        <v>9.35</v>
      </c>
      <c r="P135" s="176">
        <v>32.463</v>
      </c>
    </row>
    <row r="136" spans="1:16" ht="12.75">
      <c r="A136" s="166" t="s">
        <v>152</v>
      </c>
      <c r="B136" s="166">
        <v>0.694</v>
      </c>
      <c r="C136" s="166">
        <v>1.761</v>
      </c>
      <c r="D136" s="166">
        <v>2.455</v>
      </c>
      <c r="E136" s="166">
        <v>10.012</v>
      </c>
      <c r="F136" s="166">
        <v>1.627</v>
      </c>
      <c r="G136" s="166">
        <v>11.639</v>
      </c>
      <c r="H136" s="166">
        <v>7.58</v>
      </c>
      <c r="I136" s="166">
        <v>0.742</v>
      </c>
      <c r="J136" s="166">
        <v>8.322</v>
      </c>
      <c r="K136" s="166">
        <v>21.174</v>
      </c>
      <c r="L136" s="166">
        <v>4.023</v>
      </c>
      <c r="M136" s="166">
        <v>25.197</v>
      </c>
      <c r="N136" s="166">
        <v>31.879</v>
      </c>
      <c r="O136" s="166">
        <v>7.411</v>
      </c>
      <c r="P136" s="166">
        <v>39.291</v>
      </c>
    </row>
    <row r="137" spans="1:16" ht="12.75">
      <c r="A137" s="166" t="s">
        <v>130</v>
      </c>
      <c r="B137" s="166">
        <v>427.693</v>
      </c>
      <c r="C137" s="166">
        <v>421.433</v>
      </c>
      <c r="D137" s="166">
        <v>849.127</v>
      </c>
      <c r="E137" s="166">
        <v>5102.617</v>
      </c>
      <c r="F137" s="166">
        <v>1259.3919999999998</v>
      </c>
      <c r="G137" s="166">
        <v>6362.009</v>
      </c>
      <c r="H137" s="166">
        <v>4029.632</v>
      </c>
      <c r="I137" s="166">
        <v>578.39</v>
      </c>
      <c r="J137" s="166">
        <v>4608.022</v>
      </c>
      <c r="K137" s="166">
        <v>11683.284</v>
      </c>
      <c r="L137" s="166">
        <v>4004.309</v>
      </c>
      <c r="M137" s="166">
        <v>15687.593</v>
      </c>
      <c r="N137" s="166">
        <v>17213.594</v>
      </c>
      <c r="O137" s="166">
        <v>5685.134</v>
      </c>
      <c r="P137" s="166">
        <v>22898.728</v>
      </c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300" verticalDpi="3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6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J50" sqref="J50"/>
    </sheetView>
  </sheetViews>
  <sheetFormatPr defaultColWidth="9.140625" defaultRowHeight="12.75"/>
  <cols>
    <col min="1" max="1" width="16.00390625" style="96" customWidth="1"/>
    <col min="2" max="2" width="9.28125" style="96" customWidth="1"/>
    <col min="3" max="3" width="9.421875" style="96" customWidth="1"/>
    <col min="4" max="4" width="11.8515625" style="96" customWidth="1"/>
    <col min="5" max="5" width="9.00390625" style="96" customWidth="1"/>
    <col min="6" max="6" width="9.421875" style="96" customWidth="1"/>
    <col min="7" max="7" width="12.00390625" style="124" customWidth="1"/>
    <col min="8" max="9" width="9.140625" style="96" customWidth="1"/>
    <col min="10" max="13" width="9.140625" style="124" customWidth="1"/>
    <col min="14" max="16384" width="9.140625" style="96" customWidth="1"/>
  </cols>
  <sheetData>
    <row r="1" ht="15" customHeight="1">
      <c r="A1" s="107" t="s">
        <v>143</v>
      </c>
    </row>
    <row r="2" ht="15" customHeight="1">
      <c r="A2" s="107" t="s">
        <v>195</v>
      </c>
    </row>
    <row r="3" spans="1:7" ht="5.25" customHeight="1">
      <c r="A3" s="108"/>
      <c r="B3" s="97"/>
      <c r="C3" s="97"/>
      <c r="D3" s="97"/>
      <c r="E3" s="97"/>
      <c r="F3" s="97"/>
      <c r="G3" s="147"/>
    </row>
    <row r="4" spans="1:7" ht="15" customHeight="1">
      <c r="A4" s="148" t="s">
        <v>3</v>
      </c>
      <c r="B4" s="73" t="s">
        <v>144</v>
      </c>
      <c r="C4" s="73"/>
      <c r="D4" s="73"/>
      <c r="E4" s="73" t="s">
        <v>145</v>
      </c>
      <c r="F4" s="73"/>
      <c r="G4" s="73"/>
    </row>
    <row r="5" spans="1:13" s="98" customFormat="1" ht="11.25" customHeight="1">
      <c r="A5" s="72"/>
      <c r="B5" s="3" t="s">
        <v>4</v>
      </c>
      <c r="C5" s="3" t="s">
        <v>0</v>
      </c>
      <c r="D5" s="3" t="s">
        <v>1</v>
      </c>
      <c r="E5" s="3" t="s">
        <v>4</v>
      </c>
      <c r="F5" s="3" t="s">
        <v>0</v>
      </c>
      <c r="G5" s="8" t="s">
        <v>1</v>
      </c>
      <c r="J5" s="149"/>
      <c r="K5" s="127"/>
      <c r="L5" s="127"/>
      <c r="M5" s="149"/>
    </row>
    <row r="6" spans="1:13" s="101" customFormat="1" ht="9.75" customHeight="1">
      <c r="A6" s="99" t="s">
        <v>8</v>
      </c>
      <c r="B6" s="100">
        <v>91.452</v>
      </c>
      <c r="C6" s="100">
        <v>95.539</v>
      </c>
      <c r="D6" s="100">
        <v>186.991</v>
      </c>
      <c r="E6" s="109">
        <v>8.158699061658611</v>
      </c>
      <c r="F6" s="109">
        <v>10.480191747612754</v>
      </c>
      <c r="G6" s="150">
        <v>9.199922461092786</v>
      </c>
      <c r="I6" s="126"/>
      <c r="J6" s="151"/>
      <c r="K6" s="134"/>
      <c r="L6" s="149"/>
      <c r="M6" s="149"/>
    </row>
    <row r="7" spans="1:13" s="101" customFormat="1" ht="8.25" customHeight="1">
      <c r="A7" s="102" t="s">
        <v>9</v>
      </c>
      <c r="B7" s="101">
        <v>51.396</v>
      </c>
      <c r="C7" s="101">
        <v>51.859</v>
      </c>
      <c r="D7" s="101">
        <v>103.255</v>
      </c>
      <c r="E7" s="113">
        <v>8.988253152691527</v>
      </c>
      <c r="F7" s="113">
        <v>10.837939790384436</v>
      </c>
      <c r="G7" s="152">
        <v>9.830925785579087</v>
      </c>
      <c r="I7" s="130"/>
      <c r="J7" s="151"/>
      <c r="K7" s="134"/>
      <c r="L7" s="153"/>
      <c r="M7" s="149"/>
    </row>
    <row r="8" spans="1:13" s="101" customFormat="1" ht="8.25" customHeight="1">
      <c r="A8" s="102" t="s">
        <v>10</v>
      </c>
      <c r="B8" s="101">
        <v>4.43</v>
      </c>
      <c r="C8" s="101">
        <v>4.768</v>
      </c>
      <c r="D8" s="101">
        <v>9.198</v>
      </c>
      <c r="E8" s="113">
        <v>9.603919613241702</v>
      </c>
      <c r="F8" s="113">
        <v>12.974502707556667</v>
      </c>
      <c r="G8" s="152">
        <v>11.098374699856413</v>
      </c>
      <c r="I8" s="130"/>
      <c r="J8" s="151"/>
      <c r="K8" s="134"/>
      <c r="L8" s="149"/>
      <c r="M8" s="149"/>
    </row>
    <row r="9" spans="1:13" s="101" customFormat="1" ht="8.25" customHeight="1">
      <c r="A9" s="102" t="s">
        <v>11</v>
      </c>
      <c r="B9" s="101">
        <v>7.349</v>
      </c>
      <c r="C9" s="101">
        <v>10.249</v>
      </c>
      <c r="D9" s="101">
        <v>17.598</v>
      </c>
      <c r="E9" s="113">
        <v>7.86468756354141</v>
      </c>
      <c r="F9" s="113">
        <v>13.218546462887728</v>
      </c>
      <c r="G9" s="152">
        <v>10.292552258185262</v>
      </c>
      <c r="I9" s="130"/>
      <c r="J9" s="151"/>
      <c r="K9" s="134"/>
      <c r="L9" s="153"/>
      <c r="M9" s="149"/>
    </row>
    <row r="10" spans="1:13" s="101" customFormat="1" ht="8.25" customHeight="1">
      <c r="A10" s="102" t="s">
        <v>12</v>
      </c>
      <c r="B10" s="101">
        <v>7.898</v>
      </c>
      <c r="C10" s="101">
        <v>9.103</v>
      </c>
      <c r="D10" s="101">
        <v>17.001</v>
      </c>
      <c r="E10" s="113">
        <v>4.969921216240026</v>
      </c>
      <c r="F10" s="113">
        <v>7.6199325314114</v>
      </c>
      <c r="G10" s="152">
        <v>6.1071636408049494</v>
      </c>
      <c r="I10" s="130"/>
      <c r="J10" s="151"/>
      <c r="K10" s="134"/>
      <c r="L10" s="149"/>
      <c r="M10" s="149"/>
    </row>
    <row r="11" spans="1:13" s="101" customFormat="1" ht="8.25" customHeight="1">
      <c r="A11" s="102" t="s">
        <v>13</v>
      </c>
      <c r="B11" s="101">
        <v>3.577</v>
      </c>
      <c r="C11" s="101">
        <v>3.636</v>
      </c>
      <c r="D11" s="101">
        <v>7.213</v>
      </c>
      <c r="E11" s="113">
        <v>6.564145853595875</v>
      </c>
      <c r="F11" s="113">
        <v>8.756381851459397</v>
      </c>
      <c r="G11" s="152">
        <v>7.512211379234928</v>
      </c>
      <c r="I11" s="130"/>
      <c r="J11" s="151"/>
      <c r="K11" s="134"/>
      <c r="L11" s="153"/>
      <c r="M11" s="149"/>
    </row>
    <row r="12" spans="1:13" s="101" customFormat="1" ht="8.25" customHeight="1">
      <c r="A12" s="102" t="s">
        <v>14</v>
      </c>
      <c r="B12" s="101">
        <v>10.506</v>
      </c>
      <c r="C12" s="101">
        <v>10.043</v>
      </c>
      <c r="D12" s="101">
        <v>20.549</v>
      </c>
      <c r="E12" s="113">
        <v>9.529683885890517</v>
      </c>
      <c r="F12" s="113">
        <v>11.108161617502294</v>
      </c>
      <c r="G12" s="152">
        <v>10.24090981580416</v>
      </c>
      <c r="I12" s="130"/>
      <c r="J12" s="151"/>
      <c r="K12" s="134"/>
      <c r="L12" s="149"/>
      <c r="M12" s="149"/>
    </row>
    <row r="13" spans="1:13" s="101" customFormat="1" ht="8.25" customHeight="1">
      <c r="A13" s="102" t="s">
        <v>15</v>
      </c>
      <c r="B13" s="101">
        <v>4.108</v>
      </c>
      <c r="C13" s="101">
        <v>3.171</v>
      </c>
      <c r="D13" s="101">
        <v>7.279</v>
      </c>
      <c r="E13" s="113">
        <v>9.067832152396088</v>
      </c>
      <c r="F13" s="113">
        <v>8.603521719076431</v>
      </c>
      <c r="G13" s="152">
        <v>8.8595423563778</v>
      </c>
      <c r="I13" s="130"/>
      <c r="J13" s="151"/>
      <c r="K13" s="154"/>
      <c r="L13" s="153"/>
      <c r="M13" s="149"/>
    </row>
    <row r="14" spans="1:13" s="101" customFormat="1" ht="8.25" customHeight="1">
      <c r="A14" s="102" t="s">
        <v>188</v>
      </c>
      <c r="B14" s="101">
        <v>2.188</v>
      </c>
      <c r="C14" s="101">
        <v>2.71</v>
      </c>
      <c r="D14" s="101">
        <v>4.898</v>
      </c>
      <c r="E14" s="113">
        <v>5.39261596096022</v>
      </c>
      <c r="F14" s="113">
        <v>8.861711520224977</v>
      </c>
      <c r="G14" s="152">
        <v>6.883564050312698</v>
      </c>
      <c r="I14" s="130"/>
      <c r="J14" s="151"/>
      <c r="K14" s="154"/>
      <c r="L14" s="153"/>
      <c r="M14" s="149"/>
    </row>
    <row r="15" spans="1:13" s="101" customFormat="1" ht="8.25" customHeight="1">
      <c r="A15" s="99" t="s">
        <v>16</v>
      </c>
      <c r="B15" s="100">
        <v>2.388</v>
      </c>
      <c r="C15" s="100">
        <v>1.93</v>
      </c>
      <c r="D15" s="100">
        <v>4.317</v>
      </c>
      <c r="E15" s="109">
        <v>7.267857686337767</v>
      </c>
      <c r="F15" s="109">
        <v>7.001886518647511</v>
      </c>
      <c r="G15" s="150">
        <v>7.144985104270109</v>
      </c>
      <c r="I15" s="126"/>
      <c r="J15" s="151"/>
      <c r="K15" s="154"/>
      <c r="L15" s="153"/>
      <c r="M15" s="149"/>
    </row>
    <row r="16" spans="1:13" s="101" customFormat="1" ht="8.25" customHeight="1">
      <c r="A16" s="102" t="s">
        <v>17</v>
      </c>
      <c r="B16" s="101">
        <v>2.388</v>
      </c>
      <c r="C16" s="101">
        <v>1.93</v>
      </c>
      <c r="D16" s="101">
        <v>4.317</v>
      </c>
      <c r="E16" s="113">
        <v>7.267857686337767</v>
      </c>
      <c r="F16" s="113">
        <v>7.001886518647511</v>
      </c>
      <c r="G16" s="152">
        <v>7.144985104270109</v>
      </c>
      <c r="I16" s="130"/>
      <c r="J16" s="151"/>
      <c r="K16" s="154"/>
      <c r="L16" s="153"/>
      <c r="M16" s="149"/>
    </row>
    <row r="17" spans="1:13" s="101" customFormat="1" ht="8.25" customHeight="1">
      <c r="A17" s="99" t="s">
        <v>18</v>
      </c>
      <c r="B17" s="100">
        <v>176.557</v>
      </c>
      <c r="C17" s="100">
        <v>169.498</v>
      </c>
      <c r="D17" s="100">
        <v>346.055</v>
      </c>
      <c r="E17" s="109">
        <v>6.714572573836454</v>
      </c>
      <c r="F17" s="109">
        <v>8.490097274120675</v>
      </c>
      <c r="G17" s="150">
        <v>7.480846887511134</v>
      </c>
      <c r="I17" s="112"/>
      <c r="J17" s="151"/>
      <c r="K17" s="154"/>
      <c r="L17" s="153"/>
      <c r="M17" s="149"/>
    </row>
    <row r="18" spans="1:13" s="101" customFormat="1" ht="8.25" customHeight="1">
      <c r="A18" s="102" t="s">
        <v>19</v>
      </c>
      <c r="B18" s="101">
        <v>20.977</v>
      </c>
      <c r="C18" s="101">
        <v>14.641</v>
      </c>
      <c r="D18" s="101">
        <v>35.618</v>
      </c>
      <c r="E18" s="113">
        <v>9.071880500451929</v>
      </c>
      <c r="F18" s="113">
        <v>7.831673317428563</v>
      </c>
      <c r="G18" s="152">
        <v>8.517445961877387</v>
      </c>
      <c r="I18" s="130"/>
      <c r="J18" s="151"/>
      <c r="K18" s="155"/>
      <c r="L18" s="155"/>
      <c r="M18" s="155"/>
    </row>
    <row r="19" spans="1:13" s="101" customFormat="1" ht="8.25" customHeight="1">
      <c r="A19" s="102" t="s">
        <v>20</v>
      </c>
      <c r="B19" s="101">
        <v>8.606</v>
      </c>
      <c r="C19" s="101">
        <v>8.512</v>
      </c>
      <c r="D19" s="101">
        <v>17.117</v>
      </c>
      <c r="E19" s="113">
        <v>5.240594819081952</v>
      </c>
      <c r="F19" s="113">
        <v>7.1728926678408005</v>
      </c>
      <c r="G19" s="152">
        <v>6.050847337796851</v>
      </c>
      <c r="I19" s="130"/>
      <c r="J19" s="151"/>
      <c r="K19" s="155"/>
      <c r="L19" s="155"/>
      <c r="M19" s="155"/>
    </row>
    <row r="20" spans="1:13" s="101" customFormat="1" ht="8.25" customHeight="1">
      <c r="A20" s="102" t="s">
        <v>21</v>
      </c>
      <c r="B20" s="101">
        <v>3.383</v>
      </c>
      <c r="C20" s="101">
        <v>4.037</v>
      </c>
      <c r="D20" s="101">
        <v>7.419</v>
      </c>
      <c r="E20" s="113">
        <v>6.797404006510075</v>
      </c>
      <c r="F20" s="113">
        <v>11.8578352180937</v>
      </c>
      <c r="G20" s="152">
        <v>8.85184875854581</v>
      </c>
      <c r="I20" s="130"/>
      <c r="J20" s="151"/>
      <c r="K20" s="155"/>
      <c r="L20" s="155"/>
      <c r="M20" s="155"/>
    </row>
    <row r="21" spans="1:13" s="101" customFormat="1" ht="8.25" customHeight="1">
      <c r="A21" s="102" t="s">
        <v>22</v>
      </c>
      <c r="B21" s="101">
        <v>62.989</v>
      </c>
      <c r="C21" s="101">
        <v>55.417</v>
      </c>
      <c r="D21" s="101">
        <v>118.406</v>
      </c>
      <c r="E21" s="113">
        <v>7.602922929109071</v>
      </c>
      <c r="F21" s="113">
        <v>8.011084865429039</v>
      </c>
      <c r="G21" s="152">
        <v>7.7886437593036355</v>
      </c>
      <c r="I21" s="130"/>
      <c r="J21" s="151"/>
      <c r="K21" s="155"/>
      <c r="L21" s="155"/>
      <c r="M21" s="155"/>
    </row>
    <row r="22" spans="1:13" s="101" customFormat="1" ht="8.25" customHeight="1">
      <c r="A22" s="102" t="s">
        <v>23</v>
      </c>
      <c r="B22" s="101">
        <v>14.727</v>
      </c>
      <c r="C22" s="101">
        <v>18.739</v>
      </c>
      <c r="D22" s="101">
        <v>33.466</v>
      </c>
      <c r="E22" s="113">
        <v>5.044426023990738</v>
      </c>
      <c r="F22" s="113">
        <v>9.501379142497871</v>
      </c>
      <c r="G22" s="152">
        <v>6.841384385796349</v>
      </c>
      <c r="I22" s="130"/>
      <c r="J22" s="151"/>
      <c r="K22" s="155"/>
      <c r="L22" s="155"/>
      <c r="M22" s="155"/>
    </row>
    <row r="23" spans="1:13" s="101" customFormat="1" ht="8.25" customHeight="1">
      <c r="A23" s="102" t="s">
        <v>24</v>
      </c>
      <c r="B23" s="101">
        <v>15.809</v>
      </c>
      <c r="C23" s="101">
        <v>21.985</v>
      </c>
      <c r="D23" s="101">
        <v>37.794</v>
      </c>
      <c r="E23" s="113">
        <v>4.774373191754097</v>
      </c>
      <c r="F23" s="113">
        <v>9.676837212577908</v>
      </c>
      <c r="G23" s="152">
        <v>6.769309026820033</v>
      </c>
      <c r="I23" s="130"/>
      <c r="J23" s="151"/>
      <c r="K23" s="155"/>
      <c r="L23" s="155"/>
      <c r="M23" s="155"/>
    </row>
    <row r="24" spans="1:13" s="101" customFormat="1" ht="8.25" customHeight="1">
      <c r="A24" s="102" t="s">
        <v>25</v>
      </c>
      <c r="B24" s="101">
        <v>10.175</v>
      </c>
      <c r="C24" s="101">
        <v>9.557</v>
      </c>
      <c r="D24" s="101">
        <v>19.732</v>
      </c>
      <c r="E24" s="113">
        <v>7.092124431061762</v>
      </c>
      <c r="F24" s="113">
        <v>8.771108663729809</v>
      </c>
      <c r="G24" s="152">
        <v>7.816851471106727</v>
      </c>
      <c r="I24" s="130"/>
      <c r="J24" s="151"/>
      <c r="K24" s="155"/>
      <c r="L24" s="155"/>
      <c r="M24" s="155"/>
    </row>
    <row r="25" spans="1:13" s="101" customFormat="1" ht="8.25" customHeight="1">
      <c r="A25" s="102" t="s">
        <v>26</v>
      </c>
      <c r="B25" s="101">
        <v>5.462</v>
      </c>
      <c r="C25" s="101">
        <v>5.882</v>
      </c>
      <c r="D25" s="101">
        <v>11.345</v>
      </c>
      <c r="E25" s="113">
        <v>5.561495148201321</v>
      </c>
      <c r="F25" s="113">
        <v>8.529334996084799</v>
      </c>
      <c r="G25" s="152">
        <v>6.78634237381411</v>
      </c>
      <c r="I25" s="130"/>
      <c r="J25" s="151"/>
      <c r="K25" s="155"/>
      <c r="L25" s="155"/>
      <c r="M25" s="155"/>
    </row>
    <row r="26" spans="1:13" s="101" customFormat="1" ht="21" customHeight="1">
      <c r="A26" s="156" t="s">
        <v>27</v>
      </c>
      <c r="B26" s="157">
        <v>7.209</v>
      </c>
      <c r="C26" s="157">
        <v>7.199</v>
      </c>
      <c r="D26" s="157">
        <v>14.408</v>
      </c>
      <c r="E26" s="158">
        <v>6.521149184064841</v>
      </c>
      <c r="F26" s="158">
        <v>8.95164198405889</v>
      </c>
      <c r="G26" s="158">
        <v>7.544680026601176</v>
      </c>
      <c r="H26" s="159"/>
      <c r="I26" s="130"/>
      <c r="J26" s="151"/>
      <c r="K26" s="155"/>
      <c r="L26" s="155"/>
      <c r="M26" s="155"/>
    </row>
    <row r="27" spans="1:13" s="101" customFormat="1" ht="8.25" customHeight="1">
      <c r="A27" s="102" t="s">
        <v>28</v>
      </c>
      <c r="B27" s="101">
        <v>5.487</v>
      </c>
      <c r="C27" s="101">
        <v>5.208</v>
      </c>
      <c r="D27" s="101">
        <v>10.695</v>
      </c>
      <c r="E27" s="113">
        <v>5.948418850210857</v>
      </c>
      <c r="F27" s="113">
        <v>8.263518659558263</v>
      </c>
      <c r="G27" s="152">
        <v>6.888134632600618</v>
      </c>
      <c r="I27" s="130"/>
      <c r="J27" s="151"/>
      <c r="K27" s="155"/>
      <c r="L27" s="155"/>
      <c r="M27" s="155"/>
    </row>
    <row r="28" spans="1:13" s="101" customFormat="1" ht="8.25" customHeight="1">
      <c r="A28" s="102" t="s">
        <v>29</v>
      </c>
      <c r="B28" s="101">
        <v>3.997</v>
      </c>
      <c r="C28" s="101">
        <v>4.699</v>
      </c>
      <c r="D28" s="101">
        <v>8.696</v>
      </c>
      <c r="E28" s="113">
        <v>6.4807458451560604</v>
      </c>
      <c r="F28" s="113">
        <v>11.371116058464814</v>
      </c>
      <c r="G28" s="152">
        <v>8.442800415538015</v>
      </c>
      <c r="I28" s="130"/>
      <c r="J28" s="151"/>
      <c r="K28" s="155"/>
      <c r="L28" s="155"/>
      <c r="M28" s="155"/>
    </row>
    <row r="29" spans="1:13" s="101" customFormat="1" ht="12">
      <c r="A29" s="99" t="s">
        <v>189</v>
      </c>
      <c r="B29" s="100">
        <v>17.737</v>
      </c>
      <c r="C29" s="100">
        <v>13.621</v>
      </c>
      <c r="D29" s="100">
        <v>31.358</v>
      </c>
      <c r="E29" s="109">
        <v>7.829349577346664</v>
      </c>
      <c r="F29" s="109">
        <v>7.656634700783596</v>
      </c>
      <c r="G29" s="150">
        <v>7.753398509551432</v>
      </c>
      <c r="I29" s="112"/>
      <c r="J29" s="151"/>
      <c r="K29" s="155"/>
      <c r="L29" s="155"/>
      <c r="M29" s="155"/>
    </row>
    <row r="30" spans="1:13" s="101" customFormat="1" ht="9" customHeight="1">
      <c r="A30" s="102" t="s">
        <v>30</v>
      </c>
      <c r="B30" s="101">
        <v>12.798</v>
      </c>
      <c r="C30" s="101">
        <v>12.867</v>
      </c>
      <c r="D30" s="101">
        <v>25.665</v>
      </c>
      <c r="E30" s="113">
        <v>4.577908141365002</v>
      </c>
      <c r="F30" s="113">
        <v>5.794275524173212</v>
      </c>
      <c r="G30" s="152">
        <v>5.116392190948182</v>
      </c>
      <c r="I30" s="130"/>
      <c r="J30" s="151"/>
      <c r="K30" s="155"/>
      <c r="L30" s="155"/>
      <c r="M30" s="155"/>
    </row>
    <row r="31" spans="1:13" s="101" customFormat="1" ht="12">
      <c r="A31" s="102" t="s">
        <v>31</v>
      </c>
      <c r="B31" s="101">
        <v>5.076</v>
      </c>
      <c r="C31" s="101">
        <v>5.486</v>
      </c>
      <c r="D31" s="101">
        <v>10.562</v>
      </c>
      <c r="E31" s="113">
        <v>3.5853281253310914</v>
      </c>
      <c r="F31" s="113">
        <v>4.802927632154925</v>
      </c>
      <c r="G31" s="152">
        <v>4.12902317835488</v>
      </c>
      <c r="I31" s="130"/>
      <c r="J31" s="151"/>
      <c r="K31" s="155"/>
      <c r="L31" s="155"/>
      <c r="M31" s="155"/>
    </row>
    <row r="32" spans="1:13" s="101" customFormat="1" ht="12">
      <c r="A32" s="99" t="s">
        <v>32</v>
      </c>
      <c r="B32" s="100">
        <v>7.722</v>
      </c>
      <c r="C32" s="100">
        <v>7.381</v>
      </c>
      <c r="D32" s="100">
        <v>15.103</v>
      </c>
      <c r="E32" s="109">
        <v>5.596382136800453</v>
      </c>
      <c r="F32" s="109">
        <v>6.8442721759611285</v>
      </c>
      <c r="G32" s="150">
        <v>6.143826477479823</v>
      </c>
      <c r="I32" s="126"/>
      <c r="J32" s="151"/>
      <c r="K32" s="155"/>
      <c r="L32" s="155"/>
      <c r="M32" s="155"/>
    </row>
    <row r="33" spans="1:13" s="101" customFormat="1" ht="12">
      <c r="A33" s="102" t="s">
        <v>33</v>
      </c>
      <c r="B33" s="101">
        <v>75.162</v>
      </c>
      <c r="C33" s="101">
        <v>74.721</v>
      </c>
      <c r="D33" s="101">
        <v>149.882</v>
      </c>
      <c r="E33" s="113">
        <v>5.670553814885034</v>
      </c>
      <c r="F33" s="113">
        <v>7.7795639254621145</v>
      </c>
      <c r="G33" s="152">
        <v>6.556644134882736</v>
      </c>
      <c r="I33" s="130"/>
      <c r="J33" s="151"/>
      <c r="K33" s="155"/>
      <c r="L33" s="155"/>
      <c r="M33" s="155"/>
    </row>
    <row r="34" spans="1:13" s="101" customFormat="1" ht="12">
      <c r="A34" s="102" t="s">
        <v>34</v>
      </c>
      <c r="B34" s="101">
        <v>11.171</v>
      </c>
      <c r="C34" s="101">
        <v>7.486</v>
      </c>
      <c r="D34" s="101">
        <v>18.658</v>
      </c>
      <c r="E34" s="113">
        <v>4.553347246225584</v>
      </c>
      <c r="F34" s="113">
        <v>4.2866059311600635</v>
      </c>
      <c r="G34" s="152">
        <v>4.442655973941244</v>
      </c>
      <c r="I34" s="130"/>
      <c r="J34" s="151"/>
      <c r="K34" s="155"/>
      <c r="L34" s="155"/>
      <c r="M34" s="155"/>
    </row>
    <row r="35" spans="1:13" s="101" customFormat="1" ht="12">
      <c r="A35" s="102" t="s">
        <v>35</v>
      </c>
      <c r="B35" s="101">
        <v>13.691</v>
      </c>
      <c r="C35" s="101">
        <v>13.572</v>
      </c>
      <c r="D35" s="101">
        <v>27.264</v>
      </c>
      <c r="E35" s="113">
        <v>5.847980693249044</v>
      </c>
      <c r="F35" s="113">
        <v>8.194514046962077</v>
      </c>
      <c r="G35" s="152">
        <v>6.8204503438493616</v>
      </c>
      <c r="I35" s="130"/>
      <c r="J35" s="151"/>
      <c r="K35" s="155"/>
      <c r="L35" s="155"/>
      <c r="M35" s="155"/>
    </row>
    <row r="36" spans="1:13" s="101" customFormat="1" ht="12">
      <c r="A36" s="102" t="s">
        <v>36</v>
      </c>
      <c r="B36" s="101">
        <v>3.423</v>
      </c>
      <c r="C36" s="101">
        <v>2.625</v>
      </c>
      <c r="D36" s="101">
        <v>6.048</v>
      </c>
      <c r="E36" s="113">
        <v>6.257426466555764</v>
      </c>
      <c r="F36" s="113">
        <v>5.821431739554688</v>
      </c>
      <c r="G36" s="152">
        <v>6.0603631408072465</v>
      </c>
      <c r="I36" s="130"/>
      <c r="J36" s="151"/>
      <c r="K36" s="155"/>
      <c r="L36" s="155"/>
      <c r="M36" s="155"/>
    </row>
    <row r="37" spans="1:13" s="101" customFormat="1" ht="12">
      <c r="A37" s="102" t="s">
        <v>37</v>
      </c>
      <c r="B37" s="101">
        <v>13.189</v>
      </c>
      <c r="C37" s="101">
        <v>11.367</v>
      </c>
      <c r="D37" s="101">
        <v>24.556</v>
      </c>
      <c r="E37" s="113">
        <v>5.445701945984781</v>
      </c>
      <c r="F37" s="113">
        <v>6.555174302932441</v>
      </c>
      <c r="G37" s="152">
        <v>5.90862279713953</v>
      </c>
      <c r="I37" s="130"/>
      <c r="J37" s="151"/>
      <c r="K37" s="155"/>
      <c r="L37" s="155"/>
      <c r="M37" s="155"/>
    </row>
    <row r="38" spans="1:13" s="101" customFormat="1" ht="12">
      <c r="A38" s="102" t="s">
        <v>38</v>
      </c>
      <c r="B38" s="101">
        <v>15.424</v>
      </c>
      <c r="C38" s="101">
        <v>18.765</v>
      </c>
      <c r="D38" s="101">
        <v>34.189</v>
      </c>
      <c r="E38" s="113">
        <v>6.943525333693473</v>
      </c>
      <c r="F38" s="113">
        <v>11.297071129707112</v>
      </c>
      <c r="G38" s="152">
        <v>8.806150834535337</v>
      </c>
      <c r="I38" s="130"/>
      <c r="J38" s="151"/>
      <c r="K38" s="155"/>
      <c r="L38" s="155"/>
      <c r="M38" s="155"/>
    </row>
    <row r="39" spans="1:13" s="101" customFormat="1" ht="12">
      <c r="A39" s="102" t="s">
        <v>39</v>
      </c>
      <c r="B39" s="101">
        <v>12.346</v>
      </c>
      <c r="C39" s="101">
        <v>16.143</v>
      </c>
      <c r="D39" s="101">
        <v>28.489</v>
      </c>
      <c r="E39" s="113">
        <v>4.729960117540237</v>
      </c>
      <c r="F39" s="113">
        <v>8.657667369233987</v>
      </c>
      <c r="G39" s="152">
        <v>6.366598432094682</v>
      </c>
      <c r="I39" s="130"/>
      <c r="J39" s="151"/>
      <c r="K39" s="155"/>
      <c r="L39" s="155"/>
      <c r="M39" s="155"/>
    </row>
    <row r="40" spans="1:13" s="101" customFormat="1" ht="12">
      <c r="A40" s="99" t="s">
        <v>40</v>
      </c>
      <c r="B40" s="100">
        <v>5.917</v>
      </c>
      <c r="C40" s="100">
        <v>4.762</v>
      </c>
      <c r="D40" s="100">
        <v>10.679</v>
      </c>
      <c r="E40" s="109">
        <v>8.967869051227643</v>
      </c>
      <c r="F40" s="109">
        <v>9.687328356083567</v>
      </c>
      <c r="G40" s="150">
        <v>9.275037563945562</v>
      </c>
      <c r="I40" s="126"/>
      <c r="J40" s="151"/>
      <c r="K40" s="155"/>
      <c r="L40" s="155"/>
      <c r="M40" s="155"/>
    </row>
    <row r="41" spans="1:13" s="101" customFormat="1" ht="12">
      <c r="A41" s="102" t="s">
        <v>41</v>
      </c>
      <c r="B41" s="101">
        <v>17.468</v>
      </c>
      <c r="C41" s="101">
        <v>19.506</v>
      </c>
      <c r="D41" s="101">
        <v>36.974</v>
      </c>
      <c r="E41" s="113">
        <v>5.751084830805902</v>
      </c>
      <c r="F41" s="113">
        <v>8.136110717175677</v>
      </c>
      <c r="G41" s="152">
        <v>6.803194229778464</v>
      </c>
      <c r="I41" s="130"/>
      <c r="J41" s="151"/>
      <c r="K41" s="155"/>
      <c r="L41" s="155"/>
      <c r="M41" s="155"/>
    </row>
    <row r="42" spans="1:13" s="101" customFormat="1" ht="12">
      <c r="A42" s="102" t="s">
        <v>42</v>
      </c>
      <c r="B42" s="101">
        <v>7.641</v>
      </c>
      <c r="C42" s="101">
        <v>8.747</v>
      </c>
      <c r="D42" s="101">
        <v>16.389</v>
      </c>
      <c r="E42" s="113">
        <v>5.794870239196712</v>
      </c>
      <c r="F42" s="113">
        <v>8.4675701839303</v>
      </c>
      <c r="G42" s="152">
        <v>6.969327136107909</v>
      </c>
      <c r="I42" s="130"/>
      <c r="J42" s="151"/>
      <c r="K42" s="155"/>
      <c r="L42" s="155"/>
      <c r="M42" s="155"/>
    </row>
    <row r="43" spans="1:13" s="101" customFormat="1" ht="12">
      <c r="A43" s="102" t="s">
        <v>43</v>
      </c>
      <c r="B43" s="101">
        <v>2.05</v>
      </c>
      <c r="C43" s="101">
        <v>2.286</v>
      </c>
      <c r="D43" s="101">
        <v>4.336</v>
      </c>
      <c r="E43" s="113">
        <v>5.872579351438066</v>
      </c>
      <c r="F43" s="113">
        <v>8.513015305552452</v>
      </c>
      <c r="G43" s="152">
        <v>7.02061171289325</v>
      </c>
      <c r="I43" s="130"/>
      <c r="J43" s="151"/>
      <c r="K43" s="155"/>
      <c r="L43" s="155"/>
      <c r="M43" s="155"/>
    </row>
    <row r="44" spans="1:13" s="101" customFormat="1" ht="12">
      <c r="A44" s="102" t="s">
        <v>44</v>
      </c>
      <c r="B44" s="101">
        <v>2.735</v>
      </c>
      <c r="C44" s="101">
        <v>3.128</v>
      </c>
      <c r="D44" s="101">
        <v>5.862</v>
      </c>
      <c r="E44" s="113">
        <v>5.290749409989553</v>
      </c>
      <c r="F44" s="113">
        <v>7.090237323480745</v>
      </c>
      <c r="G44" s="152">
        <v>6.118423112651213</v>
      </c>
      <c r="I44" s="130"/>
      <c r="J44" s="151"/>
      <c r="K44" s="155"/>
      <c r="L44" s="155"/>
      <c r="M44" s="155"/>
    </row>
    <row r="45" spans="1:13" s="101" customFormat="1" ht="12">
      <c r="A45" s="99" t="s">
        <v>45</v>
      </c>
      <c r="B45" s="100">
        <v>5.042</v>
      </c>
      <c r="C45" s="100">
        <v>5.345</v>
      </c>
      <c r="D45" s="100">
        <v>10.387</v>
      </c>
      <c r="E45" s="109">
        <v>5.912704927645003</v>
      </c>
      <c r="F45" s="109">
        <v>8.163171800785008</v>
      </c>
      <c r="G45" s="150">
        <v>6.890169882786848</v>
      </c>
      <c r="I45" s="126"/>
      <c r="J45" s="151"/>
      <c r="K45" s="155"/>
      <c r="L45" s="155"/>
      <c r="M45" s="155"/>
    </row>
    <row r="46" spans="1:13" s="101" customFormat="1" ht="8.25" customHeight="1">
      <c r="A46" s="102" t="s">
        <v>46</v>
      </c>
      <c r="B46" s="101">
        <v>24.109</v>
      </c>
      <c r="C46" s="101">
        <v>31.818</v>
      </c>
      <c r="D46" s="101">
        <v>55.927</v>
      </c>
      <c r="E46" s="113">
        <v>6.353619552355629</v>
      </c>
      <c r="F46" s="113">
        <v>10.324016690785676</v>
      </c>
      <c r="G46" s="152">
        <v>8.133097359546394</v>
      </c>
      <c r="I46" s="130"/>
      <c r="J46" s="151"/>
      <c r="K46" s="155"/>
      <c r="L46" s="155"/>
      <c r="M46" s="155"/>
    </row>
    <row r="47" spans="1:13" s="101" customFormat="1" ht="8.25" customHeight="1">
      <c r="A47" s="102" t="s">
        <v>47</v>
      </c>
      <c r="B47" s="101">
        <v>2.233</v>
      </c>
      <c r="C47" s="101">
        <v>5.644</v>
      </c>
      <c r="D47" s="101">
        <v>7.877</v>
      </c>
      <c r="E47" s="113">
        <v>4.37843137254902</v>
      </c>
      <c r="F47" s="113">
        <v>12.768653002126602</v>
      </c>
      <c r="G47" s="152">
        <v>8.2739858406336</v>
      </c>
      <c r="I47" s="130"/>
      <c r="J47" s="151"/>
      <c r="K47" s="155"/>
      <c r="L47" s="155"/>
      <c r="M47" s="155"/>
    </row>
    <row r="48" spans="1:13" s="101" customFormat="1" ht="8.25" customHeight="1">
      <c r="A48" s="102" t="s">
        <v>48</v>
      </c>
      <c r="B48" s="101">
        <v>3.598</v>
      </c>
      <c r="C48" s="101">
        <v>4.777</v>
      </c>
      <c r="D48" s="101">
        <v>8.376</v>
      </c>
      <c r="E48" s="113">
        <v>5.454242272651477</v>
      </c>
      <c r="F48" s="113">
        <v>8.967692278811317</v>
      </c>
      <c r="G48" s="152">
        <v>7.024665162659241</v>
      </c>
      <c r="I48" s="130"/>
      <c r="J48" s="151"/>
      <c r="K48" s="155"/>
      <c r="L48" s="155"/>
      <c r="M48" s="155"/>
    </row>
    <row r="49" spans="1:13" s="101" customFormat="1" ht="8.25" customHeight="1">
      <c r="A49" s="102" t="s">
        <v>49</v>
      </c>
      <c r="B49" s="101">
        <v>13.488</v>
      </c>
      <c r="C49" s="101">
        <v>15.803</v>
      </c>
      <c r="D49" s="101">
        <v>29.291</v>
      </c>
      <c r="E49" s="113">
        <v>6.478043907382414</v>
      </c>
      <c r="F49" s="113">
        <v>9.349725773720428</v>
      </c>
      <c r="G49" s="152">
        <v>7.764717733384232</v>
      </c>
      <c r="I49" s="130"/>
      <c r="J49" s="151"/>
      <c r="K49" s="155"/>
      <c r="L49" s="155"/>
      <c r="M49" s="155"/>
    </row>
    <row r="50" spans="1:13" s="101" customFormat="1" ht="12">
      <c r="A50" s="99" t="s">
        <v>50</v>
      </c>
      <c r="B50" s="100">
        <v>4.789</v>
      </c>
      <c r="C50" s="100">
        <v>5.595</v>
      </c>
      <c r="D50" s="100">
        <v>10.384</v>
      </c>
      <c r="E50" s="109">
        <v>8.823908757577431</v>
      </c>
      <c r="F50" s="109">
        <v>13.415979282562823</v>
      </c>
      <c r="G50" s="150">
        <v>10.819258780749555</v>
      </c>
      <c r="I50" s="126"/>
      <c r="J50" s="151"/>
      <c r="K50" s="155"/>
      <c r="L50" s="155"/>
      <c r="M50" s="155"/>
    </row>
    <row r="51" spans="1:13" s="101" customFormat="1" ht="8.25" customHeight="1">
      <c r="A51" s="102" t="s">
        <v>51</v>
      </c>
      <c r="B51" s="101">
        <v>74.398</v>
      </c>
      <c r="C51" s="101">
        <v>75.588</v>
      </c>
      <c r="D51" s="101">
        <v>149.987</v>
      </c>
      <c r="E51" s="113">
        <v>6.412393490211356</v>
      </c>
      <c r="F51" s="113">
        <v>7.885076583968012</v>
      </c>
      <c r="G51" s="152">
        <v>7.078718395502452</v>
      </c>
      <c r="I51" s="130"/>
      <c r="J51" s="151"/>
      <c r="K51" s="155"/>
      <c r="L51" s="155"/>
      <c r="M51" s="155"/>
    </row>
    <row r="52" spans="1:13" s="101" customFormat="1" ht="8.25" customHeight="1">
      <c r="A52" s="102" t="s">
        <v>52</v>
      </c>
      <c r="B52" s="101">
        <v>4.495</v>
      </c>
      <c r="C52" s="101">
        <v>5.374</v>
      </c>
      <c r="D52" s="101">
        <v>9.869</v>
      </c>
      <c r="E52" s="113">
        <v>5.846241887445212</v>
      </c>
      <c r="F52" s="113">
        <v>9.433531693787629</v>
      </c>
      <c r="G52" s="152">
        <v>7.373013679185374</v>
      </c>
      <c r="I52" s="130"/>
      <c r="J52" s="151"/>
      <c r="K52" s="155"/>
      <c r="L52" s="155"/>
      <c r="M52" s="155"/>
    </row>
    <row r="53" spans="1:13" s="101" customFormat="1" ht="8.25" customHeight="1">
      <c r="A53" s="102" t="s">
        <v>53</v>
      </c>
      <c r="B53" s="101">
        <v>7.532</v>
      </c>
      <c r="C53" s="101">
        <v>6.136</v>
      </c>
      <c r="D53" s="101">
        <v>13.669</v>
      </c>
      <c r="E53" s="113">
        <v>6.337666708738272</v>
      </c>
      <c r="F53" s="113">
        <v>6.2950120032008545</v>
      </c>
      <c r="G53" s="152">
        <v>6.318879437869822</v>
      </c>
      <c r="I53" s="130"/>
      <c r="J53" s="151"/>
      <c r="K53" s="155"/>
      <c r="L53" s="155"/>
      <c r="M53" s="155"/>
    </row>
    <row r="54" spans="1:13" s="101" customFormat="1" ht="8.25" customHeight="1">
      <c r="A54" s="102" t="s">
        <v>54</v>
      </c>
      <c r="B54" s="101">
        <v>5.697</v>
      </c>
      <c r="C54" s="101">
        <v>6.321</v>
      </c>
      <c r="D54" s="101">
        <v>12.018</v>
      </c>
      <c r="E54" s="113">
        <v>4.022793712663645</v>
      </c>
      <c r="F54" s="113">
        <v>5.8003597122302155</v>
      </c>
      <c r="G54" s="152">
        <v>4.795786029250385</v>
      </c>
      <c r="I54" s="130"/>
      <c r="J54" s="151"/>
      <c r="K54" s="155"/>
      <c r="L54" s="155"/>
      <c r="M54" s="155"/>
    </row>
    <row r="55" spans="1:13" s="101" customFormat="1" ht="8.25" customHeight="1">
      <c r="A55" s="102" t="s">
        <v>55</v>
      </c>
      <c r="B55" s="101">
        <v>11.591</v>
      </c>
      <c r="C55" s="101">
        <v>8.293</v>
      </c>
      <c r="D55" s="101">
        <v>19.884</v>
      </c>
      <c r="E55" s="113">
        <v>6.200318815461479</v>
      </c>
      <c r="F55" s="113">
        <v>5.313028547998565</v>
      </c>
      <c r="G55" s="152">
        <v>5.796577558814098</v>
      </c>
      <c r="I55" s="130"/>
      <c r="J55" s="151"/>
      <c r="K55" s="155"/>
      <c r="L55" s="155"/>
      <c r="M55" s="155"/>
    </row>
    <row r="56" spans="1:13" s="101" customFormat="1" ht="8.25" customHeight="1">
      <c r="A56" s="102" t="s">
        <v>56</v>
      </c>
      <c r="B56" s="101">
        <v>17.721</v>
      </c>
      <c r="C56" s="101">
        <v>15.033</v>
      </c>
      <c r="D56" s="101">
        <v>32.755</v>
      </c>
      <c r="E56" s="113">
        <v>6.970021160608229</v>
      </c>
      <c r="F56" s="113">
        <v>6.84030195066683</v>
      </c>
      <c r="G56" s="152">
        <v>6.910075144825726</v>
      </c>
      <c r="I56" s="130"/>
      <c r="J56" s="151"/>
      <c r="K56" s="155"/>
      <c r="L56" s="155"/>
      <c r="M56" s="155"/>
    </row>
    <row r="57" spans="1:13" s="101" customFormat="1" ht="8.25" customHeight="1">
      <c r="A57" s="102" t="s">
        <v>57</v>
      </c>
      <c r="B57" s="101">
        <v>9.295</v>
      </c>
      <c r="C57" s="101">
        <v>9.741</v>
      </c>
      <c r="D57" s="101">
        <v>19.036</v>
      </c>
      <c r="E57" s="113">
        <v>10.162246080510789</v>
      </c>
      <c r="F57" s="113">
        <v>12.109345864100844</v>
      </c>
      <c r="G57" s="152">
        <v>11.073364823044884</v>
      </c>
      <c r="I57" s="130"/>
      <c r="J57" s="151"/>
      <c r="K57" s="155"/>
      <c r="L57" s="155"/>
      <c r="M57" s="155"/>
    </row>
    <row r="58" spans="1:13" s="101" customFormat="1" ht="8.25" customHeight="1">
      <c r="A58" s="102" t="s">
        <v>58</v>
      </c>
      <c r="B58" s="101">
        <v>5.714</v>
      </c>
      <c r="C58" s="101">
        <v>7.016</v>
      </c>
      <c r="D58" s="101">
        <v>12.729</v>
      </c>
      <c r="E58" s="113">
        <v>5.679807558497843</v>
      </c>
      <c r="F58" s="113">
        <v>8.330760644992756</v>
      </c>
      <c r="G58" s="152">
        <v>6.887278905307354</v>
      </c>
      <c r="I58" s="130"/>
      <c r="J58" s="151"/>
      <c r="K58" s="155"/>
      <c r="L58" s="155"/>
      <c r="M58" s="155"/>
    </row>
    <row r="59" spans="1:13" s="101" customFormat="1" ht="8.25" customHeight="1">
      <c r="A59" s="102" t="s">
        <v>59</v>
      </c>
      <c r="B59" s="101">
        <v>6.416</v>
      </c>
      <c r="C59" s="101">
        <v>8.391</v>
      </c>
      <c r="D59" s="101">
        <v>14.807</v>
      </c>
      <c r="E59" s="113">
        <v>6.2242918121847115</v>
      </c>
      <c r="F59" s="113">
        <v>9.745757790450527</v>
      </c>
      <c r="G59" s="152">
        <v>7.826978681566136</v>
      </c>
      <c r="I59" s="130"/>
      <c r="J59" s="151"/>
      <c r="K59" s="155"/>
      <c r="L59" s="155"/>
      <c r="M59" s="155"/>
    </row>
    <row r="60" spans="1:13" s="101" customFormat="1" ht="12">
      <c r="A60" s="99" t="s">
        <v>60</v>
      </c>
      <c r="B60" s="100">
        <v>5.939</v>
      </c>
      <c r="C60" s="100">
        <v>9.283</v>
      </c>
      <c r="D60" s="100">
        <v>15.222</v>
      </c>
      <c r="E60" s="109">
        <v>6.8629603522192815</v>
      </c>
      <c r="F60" s="109">
        <v>13.534832181494766</v>
      </c>
      <c r="G60" s="150">
        <v>9.812858183505991</v>
      </c>
      <c r="I60" s="126"/>
      <c r="J60" s="151"/>
      <c r="K60" s="155"/>
      <c r="L60" s="155"/>
      <c r="M60" s="155"/>
    </row>
    <row r="61" spans="1:13" s="101" customFormat="1" ht="8.25" customHeight="1">
      <c r="A61" s="102" t="s">
        <v>61</v>
      </c>
      <c r="B61" s="101">
        <v>61.303</v>
      </c>
      <c r="C61" s="101">
        <v>70.525</v>
      </c>
      <c r="D61" s="101">
        <v>131.828</v>
      </c>
      <c r="E61" s="113">
        <v>6.47891759811962</v>
      </c>
      <c r="F61" s="113">
        <v>9.462708676039256</v>
      </c>
      <c r="G61" s="152">
        <v>7.7936159130989475</v>
      </c>
      <c r="I61" s="130"/>
      <c r="J61" s="151"/>
      <c r="K61" s="155"/>
      <c r="L61" s="155"/>
      <c r="M61" s="155"/>
    </row>
    <row r="62" spans="1:13" s="101" customFormat="1" ht="8.25" customHeight="1">
      <c r="A62" s="102" t="s">
        <v>62</v>
      </c>
      <c r="B62" s="101">
        <v>5.212</v>
      </c>
      <c r="C62" s="101">
        <v>6.881</v>
      </c>
      <c r="D62" s="101">
        <v>12.093</v>
      </c>
      <c r="E62" s="113">
        <v>10.086505525129178</v>
      </c>
      <c r="F62" s="113">
        <v>17.24172492420256</v>
      </c>
      <c r="G62" s="152">
        <v>13.204559848005065</v>
      </c>
      <c r="I62" s="130"/>
      <c r="J62" s="151"/>
      <c r="K62" s="155"/>
      <c r="L62" s="155"/>
      <c r="M62" s="155"/>
    </row>
    <row r="63" spans="1:13" s="101" customFormat="1" ht="8.25" customHeight="1">
      <c r="A63" s="102" t="s">
        <v>63</v>
      </c>
      <c r="B63" s="101">
        <v>4.391</v>
      </c>
      <c r="C63" s="101">
        <v>9.561</v>
      </c>
      <c r="D63" s="101">
        <v>13.952</v>
      </c>
      <c r="E63" s="113">
        <v>4.3293073699778155</v>
      </c>
      <c r="F63" s="113">
        <v>12.717139740895428</v>
      </c>
      <c r="G63" s="152">
        <v>7.900026612761668</v>
      </c>
      <c r="I63" s="130"/>
      <c r="J63" s="151"/>
      <c r="K63" s="155"/>
      <c r="L63" s="155"/>
      <c r="M63" s="155"/>
    </row>
    <row r="64" spans="1:13" s="101" customFormat="1" ht="8.25" customHeight="1">
      <c r="A64" s="102" t="s">
        <v>64</v>
      </c>
      <c r="B64" s="101">
        <v>4.709</v>
      </c>
      <c r="C64" s="101">
        <v>6.257</v>
      </c>
      <c r="D64" s="101">
        <v>10.966</v>
      </c>
      <c r="E64" s="113">
        <v>6.523425594990718</v>
      </c>
      <c r="F64" s="113">
        <v>11.017008838961862</v>
      </c>
      <c r="G64" s="152">
        <v>8.502093347805861</v>
      </c>
      <c r="I64" s="130"/>
      <c r="J64" s="151"/>
      <c r="K64" s="155"/>
      <c r="L64" s="155"/>
      <c r="M64" s="155"/>
    </row>
    <row r="65" spans="1:13" s="101" customFormat="1" ht="8.25" customHeight="1">
      <c r="A65" s="102" t="s">
        <v>65</v>
      </c>
      <c r="B65" s="101">
        <v>16.737</v>
      </c>
      <c r="C65" s="101">
        <v>15.998</v>
      </c>
      <c r="D65" s="101">
        <v>32.735</v>
      </c>
      <c r="E65" s="113">
        <v>6.599321023432972</v>
      </c>
      <c r="F65" s="113">
        <v>7.622959412196353</v>
      </c>
      <c r="G65" s="152">
        <v>7.0628264682847055</v>
      </c>
      <c r="I65" s="130"/>
      <c r="J65" s="151"/>
      <c r="K65" s="155"/>
      <c r="L65" s="155"/>
      <c r="M65" s="155"/>
    </row>
    <row r="66" spans="1:13" s="101" customFormat="1" ht="8.25" customHeight="1">
      <c r="A66" s="102" t="s">
        <v>66</v>
      </c>
      <c r="B66" s="101">
        <v>6.13</v>
      </c>
      <c r="C66" s="101">
        <v>5.945</v>
      </c>
      <c r="D66" s="101">
        <v>12.075</v>
      </c>
      <c r="E66" s="113">
        <v>7.473422412952306</v>
      </c>
      <c r="F66" s="113">
        <v>9.087851781646973</v>
      </c>
      <c r="G66" s="152">
        <v>8.189661019248247</v>
      </c>
      <c r="I66" s="130"/>
      <c r="J66" s="151"/>
      <c r="K66" s="155"/>
      <c r="L66" s="155"/>
      <c r="M66" s="155"/>
    </row>
    <row r="67" spans="1:13" s="101" customFormat="1" ht="8.25" customHeight="1">
      <c r="A67" s="102" t="s">
        <v>67</v>
      </c>
      <c r="B67" s="101">
        <v>6.304</v>
      </c>
      <c r="C67" s="101">
        <v>6.518</v>
      </c>
      <c r="D67" s="101">
        <v>12.822</v>
      </c>
      <c r="E67" s="113">
        <v>5.9586373775946155</v>
      </c>
      <c r="F67" s="113">
        <v>7.966559516970801</v>
      </c>
      <c r="G67" s="152">
        <v>6.8342812065261995</v>
      </c>
      <c r="I67" s="130"/>
      <c r="J67" s="151"/>
      <c r="K67" s="155"/>
      <c r="L67" s="155"/>
      <c r="M67" s="155"/>
    </row>
    <row r="68" spans="1:13" s="101" customFormat="1" ht="8.25" customHeight="1">
      <c r="A68" s="102" t="s">
        <v>68</v>
      </c>
      <c r="B68" s="101">
        <v>5.435</v>
      </c>
      <c r="C68" s="101">
        <v>6.243</v>
      </c>
      <c r="D68" s="101">
        <v>11.678</v>
      </c>
      <c r="E68" s="113">
        <v>6.1209090704326865</v>
      </c>
      <c r="F68" s="113">
        <v>9.20117907148121</v>
      </c>
      <c r="G68" s="152">
        <v>7.455121166466638</v>
      </c>
      <c r="I68" s="130"/>
      <c r="J68" s="151"/>
      <c r="K68" s="155"/>
      <c r="L68" s="155"/>
      <c r="M68" s="155"/>
    </row>
    <row r="69" spans="1:13" s="101" customFormat="1" ht="8.25" customHeight="1">
      <c r="A69" s="102" t="s">
        <v>69</v>
      </c>
      <c r="B69" s="101">
        <v>4.648</v>
      </c>
      <c r="C69" s="101">
        <v>5.036</v>
      </c>
      <c r="D69" s="101">
        <v>9.685</v>
      </c>
      <c r="E69" s="113">
        <v>6.811653672548214</v>
      </c>
      <c r="F69" s="113">
        <v>9.336818881287426</v>
      </c>
      <c r="G69" s="152">
        <v>7.927153673010028</v>
      </c>
      <c r="I69" s="130"/>
      <c r="J69" s="151"/>
      <c r="K69" s="155"/>
      <c r="L69" s="155"/>
      <c r="M69" s="155"/>
    </row>
    <row r="70" spans="1:13" s="101" customFormat="1" ht="8.25" customHeight="1">
      <c r="A70" s="102" t="s">
        <v>70</v>
      </c>
      <c r="B70" s="101">
        <v>4.016</v>
      </c>
      <c r="C70" s="101">
        <v>3.798</v>
      </c>
      <c r="D70" s="101">
        <v>7.814</v>
      </c>
      <c r="E70" s="113">
        <v>6.975855480284871</v>
      </c>
      <c r="F70" s="113">
        <v>8.517604844135455</v>
      </c>
      <c r="G70" s="152">
        <v>7.6487862176977295</v>
      </c>
      <c r="I70" s="130"/>
      <c r="J70" s="151"/>
      <c r="K70" s="155"/>
      <c r="L70" s="155"/>
      <c r="M70" s="155"/>
    </row>
    <row r="71" spans="1:13" s="101" customFormat="1" ht="12">
      <c r="A71" s="99" t="s">
        <v>71</v>
      </c>
      <c r="B71" s="100">
        <v>3.721</v>
      </c>
      <c r="C71" s="100">
        <v>4.288</v>
      </c>
      <c r="D71" s="100">
        <v>8.008</v>
      </c>
      <c r="E71" s="109">
        <v>5.735999136748317</v>
      </c>
      <c r="F71" s="109">
        <v>8.587679243771529</v>
      </c>
      <c r="G71" s="150">
        <v>6.975488231912336</v>
      </c>
      <c r="I71" s="126"/>
      <c r="J71" s="151"/>
      <c r="K71" s="155"/>
      <c r="L71" s="155"/>
      <c r="M71" s="155"/>
    </row>
    <row r="72" spans="1:13" s="101" customFormat="1" ht="12">
      <c r="A72" s="102" t="s">
        <v>72</v>
      </c>
      <c r="B72" s="101">
        <v>18.758</v>
      </c>
      <c r="C72" s="101">
        <v>20.558</v>
      </c>
      <c r="D72" s="101">
        <v>39.316</v>
      </c>
      <c r="E72" s="113">
        <v>8.37160313656183</v>
      </c>
      <c r="F72" s="113">
        <v>11.568871306295406</v>
      </c>
      <c r="G72" s="152">
        <v>9.785771355039113</v>
      </c>
      <c r="I72" s="160"/>
      <c r="J72" s="151"/>
      <c r="K72" s="155"/>
      <c r="L72" s="155"/>
      <c r="M72" s="155"/>
    </row>
    <row r="73" spans="1:13" s="101" customFormat="1" ht="12">
      <c r="A73" s="102" t="s">
        <v>73</v>
      </c>
      <c r="B73" s="101">
        <v>15.054</v>
      </c>
      <c r="C73" s="101">
        <v>15.698</v>
      </c>
      <c r="D73" s="101">
        <v>30.751</v>
      </c>
      <c r="E73" s="113">
        <v>8.91270240667831</v>
      </c>
      <c r="F73" s="113">
        <v>11.808512238788008</v>
      </c>
      <c r="G73" s="152">
        <v>10.1877803619112</v>
      </c>
      <c r="I73" s="160"/>
      <c r="J73" s="151"/>
      <c r="K73" s="155"/>
      <c r="L73" s="155"/>
      <c r="M73" s="155"/>
    </row>
    <row r="74" spans="1:13" s="101" customFormat="1" ht="12">
      <c r="A74" s="99" t="s">
        <v>74</v>
      </c>
      <c r="B74" s="100">
        <v>3.705</v>
      </c>
      <c r="C74" s="100">
        <v>4.861</v>
      </c>
      <c r="D74" s="100">
        <v>8.565</v>
      </c>
      <c r="E74" s="109">
        <v>6.716580254523041</v>
      </c>
      <c r="F74" s="109">
        <v>10.85917254937003</v>
      </c>
      <c r="G74" s="150">
        <v>8.571428571428571</v>
      </c>
      <c r="I74" s="126"/>
      <c r="J74" s="151"/>
      <c r="K74" s="155"/>
      <c r="L74" s="155"/>
      <c r="M74" s="155"/>
    </row>
    <row r="75" spans="1:13" s="101" customFormat="1" ht="12">
      <c r="A75" s="102" t="s">
        <v>75</v>
      </c>
      <c r="B75" s="101">
        <v>31.568</v>
      </c>
      <c r="C75" s="101">
        <v>33.157</v>
      </c>
      <c r="D75" s="101">
        <v>64.725</v>
      </c>
      <c r="E75" s="113">
        <v>7.918924342765403</v>
      </c>
      <c r="F75" s="113">
        <v>10.636721181052348</v>
      </c>
      <c r="G75" s="152">
        <v>9.111551575112408</v>
      </c>
      <c r="I75" s="160"/>
      <c r="J75" s="151"/>
      <c r="K75" s="155"/>
      <c r="L75" s="155"/>
      <c r="M75" s="155"/>
    </row>
    <row r="76" spans="1:13" s="101" customFormat="1" ht="12">
      <c r="A76" s="102" t="s">
        <v>76</v>
      </c>
      <c r="B76" s="101">
        <v>5.784</v>
      </c>
      <c r="C76" s="101">
        <v>8.27</v>
      </c>
      <c r="D76" s="101">
        <v>14.054</v>
      </c>
      <c r="E76" s="113">
        <v>5.896986256677949</v>
      </c>
      <c r="F76" s="113">
        <v>10.545375718857986</v>
      </c>
      <c r="G76" s="152">
        <v>7.9622453373218205</v>
      </c>
      <c r="I76" s="160"/>
      <c r="J76" s="151"/>
      <c r="K76" s="155"/>
      <c r="L76" s="155"/>
      <c r="M76" s="155"/>
    </row>
    <row r="77" spans="1:13" s="101" customFormat="1" ht="12">
      <c r="A77" s="102" t="s">
        <v>77</v>
      </c>
      <c r="B77" s="101">
        <v>9.295</v>
      </c>
      <c r="C77" s="101">
        <v>11.544</v>
      </c>
      <c r="D77" s="101">
        <v>20.839</v>
      </c>
      <c r="E77" s="113">
        <v>7.525889220853878</v>
      </c>
      <c r="F77" s="113">
        <v>11.596532291279498</v>
      </c>
      <c r="G77" s="152">
        <v>9.342580720363678</v>
      </c>
      <c r="I77" s="160"/>
      <c r="J77" s="151"/>
      <c r="K77" s="155"/>
      <c r="L77" s="155"/>
      <c r="M77" s="155"/>
    </row>
    <row r="78" spans="1:13" s="101" customFormat="1" ht="12">
      <c r="A78" s="102" t="s">
        <v>78</v>
      </c>
      <c r="B78" s="101">
        <v>6.404</v>
      </c>
      <c r="C78" s="101">
        <v>5.406</v>
      </c>
      <c r="D78" s="101">
        <v>11.81</v>
      </c>
      <c r="E78" s="113">
        <v>7.754622622089292</v>
      </c>
      <c r="F78" s="113">
        <v>8.892178633111275</v>
      </c>
      <c r="G78" s="152">
        <v>8.237025464335284</v>
      </c>
      <c r="I78" s="160"/>
      <c r="J78" s="151"/>
      <c r="K78" s="155"/>
      <c r="L78" s="155"/>
      <c r="M78" s="155"/>
    </row>
    <row r="79" spans="1:13" s="101" customFormat="1" ht="12">
      <c r="A79" s="99" t="s">
        <v>79</v>
      </c>
      <c r="B79" s="100">
        <v>6.704</v>
      </c>
      <c r="C79" s="100">
        <v>3.918</v>
      </c>
      <c r="D79" s="100">
        <v>10.621</v>
      </c>
      <c r="E79" s="109">
        <v>13.498983146406779</v>
      </c>
      <c r="F79" s="109">
        <v>10.572045331894225</v>
      </c>
      <c r="G79" s="150">
        <v>12.24718064620281</v>
      </c>
      <c r="I79" s="126"/>
      <c r="J79" s="151"/>
      <c r="K79" s="155"/>
      <c r="L79" s="155"/>
      <c r="M79" s="155"/>
    </row>
    <row r="80" spans="1:13" s="101" customFormat="1" ht="12">
      <c r="A80" s="102" t="s">
        <v>190</v>
      </c>
      <c r="B80" s="101">
        <v>3.382</v>
      </c>
      <c r="C80" s="101">
        <v>4.018</v>
      </c>
      <c r="D80" s="101">
        <v>7.4</v>
      </c>
      <c r="E80" s="113">
        <v>7.548433175609322</v>
      </c>
      <c r="F80" s="113">
        <v>11.193759576542694</v>
      </c>
      <c r="G80" s="152">
        <v>9.169878189320809</v>
      </c>
      <c r="I80" s="160"/>
      <c r="J80" s="151"/>
      <c r="K80" s="155"/>
      <c r="L80" s="155"/>
      <c r="M80" s="155"/>
    </row>
    <row r="81" spans="1:13" s="101" customFormat="1" ht="12">
      <c r="A81" s="102" t="s">
        <v>80</v>
      </c>
      <c r="B81" s="101">
        <v>139.3</v>
      </c>
      <c r="C81" s="101">
        <v>131.894</v>
      </c>
      <c r="D81" s="101">
        <v>271.194</v>
      </c>
      <c r="E81" s="113">
        <v>9.75030675318985</v>
      </c>
      <c r="F81" s="113">
        <v>12.071704979370084</v>
      </c>
      <c r="G81" s="152">
        <v>10.756284256171813</v>
      </c>
      <c r="I81" s="160"/>
      <c r="J81" s="151"/>
      <c r="K81" s="155"/>
      <c r="L81" s="155"/>
      <c r="M81" s="155"/>
    </row>
    <row r="82" spans="1:13" s="101" customFormat="1" ht="12">
      <c r="A82" s="102" t="s">
        <v>81</v>
      </c>
      <c r="B82" s="101">
        <v>9.015</v>
      </c>
      <c r="C82" s="101">
        <v>8.204</v>
      </c>
      <c r="D82" s="101">
        <v>17.219</v>
      </c>
      <c r="E82" s="113">
        <v>11.522975650284401</v>
      </c>
      <c r="F82" s="113">
        <v>15.021514236015749</v>
      </c>
      <c r="G82" s="152">
        <v>12.96113691278199</v>
      </c>
      <c r="I82" s="160"/>
      <c r="J82" s="151"/>
      <c r="K82" s="155"/>
      <c r="L82" s="155"/>
      <c r="M82" s="155"/>
    </row>
    <row r="83" spans="1:13" s="101" customFormat="1" ht="12">
      <c r="A83" s="102" t="s">
        <v>82</v>
      </c>
      <c r="B83" s="101">
        <v>3.225</v>
      </c>
      <c r="C83" s="101">
        <v>3.257</v>
      </c>
      <c r="D83" s="101">
        <v>6.482</v>
      </c>
      <c r="E83" s="113">
        <v>8.359470178076156</v>
      </c>
      <c r="F83" s="113">
        <v>11.870831359113605</v>
      </c>
      <c r="G83" s="152">
        <v>9.818831798351914</v>
      </c>
      <c r="I83" s="160"/>
      <c r="J83" s="151"/>
      <c r="K83" s="155"/>
      <c r="L83" s="155"/>
      <c r="M83" s="155"/>
    </row>
    <row r="84" spans="1:13" s="101" customFormat="1" ht="12">
      <c r="A84" s="102" t="s">
        <v>83</v>
      </c>
      <c r="B84" s="101">
        <v>97.881</v>
      </c>
      <c r="C84" s="101">
        <v>92.615</v>
      </c>
      <c r="D84" s="101">
        <v>190.496</v>
      </c>
      <c r="E84" s="113">
        <v>9.304206812115497</v>
      </c>
      <c r="F84" s="113">
        <v>10.95646516029812</v>
      </c>
      <c r="G84" s="152">
        <v>10.040330826623828</v>
      </c>
      <c r="I84" s="160"/>
      <c r="J84" s="151"/>
      <c r="K84" s="155"/>
      <c r="L84" s="155"/>
      <c r="M84" s="155"/>
    </row>
    <row r="85" spans="1:13" s="101" customFormat="1" ht="12">
      <c r="A85" s="99" t="s">
        <v>84</v>
      </c>
      <c r="B85" s="100">
        <v>16.159</v>
      </c>
      <c r="C85" s="100">
        <v>17.025</v>
      </c>
      <c r="D85" s="100">
        <v>33.184</v>
      </c>
      <c r="E85" s="109">
        <v>11.313449555415527</v>
      </c>
      <c r="F85" s="109">
        <v>17.862388786301825</v>
      </c>
      <c r="G85" s="150">
        <v>13.93448474236068</v>
      </c>
      <c r="I85" s="126"/>
      <c r="J85" s="151"/>
      <c r="K85" s="155"/>
      <c r="L85" s="155"/>
      <c r="M85" s="155"/>
    </row>
    <row r="86" spans="1:13" s="101" customFormat="1" ht="12">
      <c r="A86" s="102" t="s">
        <v>85</v>
      </c>
      <c r="B86" s="101">
        <v>13.019</v>
      </c>
      <c r="C86" s="101">
        <v>10.794</v>
      </c>
      <c r="D86" s="101">
        <v>23.813</v>
      </c>
      <c r="E86" s="113">
        <v>11.12563879061341</v>
      </c>
      <c r="F86" s="113">
        <v>15.43653914908831</v>
      </c>
      <c r="G86" s="152">
        <v>12.738039198904486</v>
      </c>
      <c r="I86" s="160"/>
      <c r="J86" s="151"/>
      <c r="K86" s="155"/>
      <c r="L86" s="155"/>
      <c r="M86" s="155"/>
    </row>
    <row r="87" spans="1:13" s="101" customFormat="1" ht="12">
      <c r="A87" s="102" t="s">
        <v>86</v>
      </c>
      <c r="B87" s="101">
        <v>31.875</v>
      </c>
      <c r="C87" s="101">
        <v>29.794</v>
      </c>
      <c r="D87" s="101">
        <v>61.669</v>
      </c>
      <c r="E87" s="113">
        <v>9.429329578364754</v>
      </c>
      <c r="F87" s="113">
        <v>12.865143552962815</v>
      </c>
      <c r="G87" s="152">
        <v>10.826207325144347</v>
      </c>
      <c r="I87" s="160"/>
      <c r="J87" s="151"/>
      <c r="K87" s="155"/>
      <c r="L87" s="155"/>
      <c r="M87" s="155"/>
    </row>
    <row r="88" spans="1:13" s="101" customFormat="1" ht="12">
      <c r="A88" s="102" t="s">
        <v>87</v>
      </c>
      <c r="B88" s="101">
        <v>7.646</v>
      </c>
      <c r="C88" s="101">
        <v>5.119</v>
      </c>
      <c r="D88" s="101">
        <v>12.765</v>
      </c>
      <c r="E88" s="113">
        <v>9.584216002105869</v>
      </c>
      <c r="F88" s="113">
        <v>9.042571983748454</v>
      </c>
      <c r="G88" s="152">
        <v>9.359396423412788</v>
      </c>
      <c r="I88" s="160"/>
      <c r="J88" s="151"/>
      <c r="K88" s="155"/>
      <c r="L88" s="155"/>
      <c r="M88" s="155"/>
    </row>
    <row r="89" spans="1:13" s="101" customFormat="1" ht="12">
      <c r="A89" s="102" t="s">
        <v>88</v>
      </c>
      <c r="B89" s="101">
        <v>7.346</v>
      </c>
      <c r="C89" s="101">
        <v>5.554</v>
      </c>
      <c r="D89" s="101">
        <v>12.9</v>
      </c>
      <c r="E89" s="113">
        <v>9.275838121093502</v>
      </c>
      <c r="F89" s="113">
        <v>10.404061217990746</v>
      </c>
      <c r="G89" s="152">
        <v>9.730194528462704</v>
      </c>
      <c r="I89" s="160"/>
      <c r="J89" s="151"/>
      <c r="K89" s="155"/>
      <c r="L89" s="155"/>
      <c r="M89" s="155"/>
    </row>
    <row r="90" spans="1:13" s="101" customFormat="1" ht="12">
      <c r="A90" s="99" t="s">
        <v>89</v>
      </c>
      <c r="B90" s="100">
        <v>7.811</v>
      </c>
      <c r="C90" s="100">
        <v>10.264</v>
      </c>
      <c r="D90" s="100">
        <v>18.075</v>
      </c>
      <c r="E90" s="109">
        <v>9.757773363814664</v>
      </c>
      <c r="F90" s="109">
        <v>16.68292048631428</v>
      </c>
      <c r="G90" s="150">
        <v>12.76726494458689</v>
      </c>
      <c r="I90" s="126"/>
      <c r="J90" s="151"/>
      <c r="K90" s="155"/>
      <c r="L90" s="155"/>
      <c r="M90" s="155"/>
    </row>
    <row r="91" spans="1:13" s="101" customFormat="1" ht="12">
      <c r="A91" s="102" t="s">
        <v>90</v>
      </c>
      <c r="B91" s="101">
        <v>9.072</v>
      </c>
      <c r="C91" s="101">
        <v>8.857</v>
      </c>
      <c r="D91" s="101">
        <v>17.929</v>
      </c>
      <c r="E91" s="113">
        <v>9.161878023409647</v>
      </c>
      <c r="F91" s="113">
        <v>14.744219340447136</v>
      </c>
      <c r="G91" s="152">
        <v>11.26972154126595</v>
      </c>
      <c r="I91" s="160"/>
      <c r="J91" s="151"/>
      <c r="K91" s="155"/>
      <c r="L91" s="155"/>
      <c r="M91" s="155"/>
    </row>
    <row r="92" spans="1:13" s="101" customFormat="1" ht="12">
      <c r="A92" s="102" t="s">
        <v>91</v>
      </c>
      <c r="B92" s="101">
        <v>7.678</v>
      </c>
      <c r="C92" s="101">
        <v>6.949</v>
      </c>
      <c r="D92" s="101">
        <v>14.627</v>
      </c>
      <c r="E92" s="113">
        <v>10.406614258606668</v>
      </c>
      <c r="F92" s="113">
        <v>14.472259246917693</v>
      </c>
      <c r="G92" s="152">
        <v>12.009425596899735</v>
      </c>
      <c r="I92" s="160"/>
      <c r="J92" s="151"/>
      <c r="K92" s="155"/>
      <c r="L92" s="155"/>
      <c r="M92" s="155"/>
    </row>
    <row r="93" spans="1:13" s="101" customFormat="1" ht="12">
      <c r="A93" s="99" t="s">
        <v>92</v>
      </c>
      <c r="B93" s="100">
        <v>6.615</v>
      </c>
      <c r="C93" s="100">
        <v>5.157</v>
      </c>
      <c r="D93" s="100">
        <v>11.772</v>
      </c>
      <c r="E93" s="109">
        <v>12.476423990946813</v>
      </c>
      <c r="F93" s="109">
        <v>15.449370880766928</v>
      </c>
      <c r="G93" s="150">
        <v>13.625</v>
      </c>
      <c r="I93" s="126"/>
      <c r="J93" s="151"/>
      <c r="K93" s="155"/>
      <c r="L93" s="155"/>
      <c r="M93" s="155"/>
    </row>
    <row r="94" spans="1:13" s="101" customFormat="1" ht="12">
      <c r="A94" s="102" t="s">
        <v>93</v>
      </c>
      <c r="B94" s="101">
        <v>1.063</v>
      </c>
      <c r="C94" s="101">
        <v>1.793</v>
      </c>
      <c r="D94" s="101">
        <v>2.855</v>
      </c>
      <c r="E94" s="113">
        <v>5.1204238921001926</v>
      </c>
      <c r="F94" s="113">
        <v>12.248941112173792</v>
      </c>
      <c r="G94" s="152">
        <v>8.065883150638491</v>
      </c>
      <c r="I94" s="160"/>
      <c r="J94" s="151"/>
      <c r="K94" s="155"/>
      <c r="L94" s="155"/>
      <c r="M94" s="155"/>
    </row>
    <row r="95" spans="1:13" s="101" customFormat="1" ht="12">
      <c r="A95" s="102" t="s">
        <v>94</v>
      </c>
      <c r="B95" s="101">
        <v>219.524</v>
      </c>
      <c r="C95" s="101">
        <v>159.061</v>
      </c>
      <c r="D95" s="101">
        <v>378.585</v>
      </c>
      <c r="E95" s="113">
        <v>17.50643161435514</v>
      </c>
      <c r="F95" s="113">
        <v>22.34567727796353</v>
      </c>
      <c r="G95" s="152">
        <v>19.25874791813131</v>
      </c>
      <c r="I95" s="160"/>
      <c r="J95" s="151"/>
      <c r="K95" s="155"/>
      <c r="L95" s="155"/>
      <c r="M95" s="155"/>
    </row>
    <row r="96" spans="1:13" s="101" customFormat="1" ht="12">
      <c r="A96" s="102" t="s">
        <v>95</v>
      </c>
      <c r="B96" s="101">
        <v>23.504</v>
      </c>
      <c r="C96" s="101">
        <v>16.64</v>
      </c>
      <c r="D96" s="101">
        <v>40.145</v>
      </c>
      <c r="E96" s="113">
        <v>12.800766826059014</v>
      </c>
      <c r="F96" s="113">
        <v>16.056041761147082</v>
      </c>
      <c r="G96" s="152">
        <v>13.975533677746368</v>
      </c>
      <c r="I96" s="160"/>
      <c r="J96" s="151"/>
      <c r="K96" s="155"/>
      <c r="L96" s="155"/>
      <c r="M96" s="155"/>
    </row>
    <row r="97" spans="1:13" s="101" customFormat="1" ht="12">
      <c r="A97" s="102" t="s">
        <v>96</v>
      </c>
      <c r="B97" s="101">
        <v>7.547</v>
      </c>
      <c r="C97" s="101">
        <v>6.675</v>
      </c>
      <c r="D97" s="101">
        <v>14.221</v>
      </c>
      <c r="E97" s="113">
        <v>12.492757941434508</v>
      </c>
      <c r="F97" s="113">
        <v>17.784823617180006</v>
      </c>
      <c r="G97" s="152">
        <v>14.519966102041023</v>
      </c>
      <c r="I97" s="160"/>
      <c r="J97" s="151"/>
      <c r="K97" s="155"/>
      <c r="L97" s="155"/>
      <c r="M97" s="155"/>
    </row>
    <row r="98" spans="1:13" s="101" customFormat="1" ht="12">
      <c r="A98" s="102" t="s">
        <v>97</v>
      </c>
      <c r="B98" s="101">
        <v>136.69</v>
      </c>
      <c r="C98" s="101">
        <v>88.203</v>
      </c>
      <c r="D98" s="101">
        <v>224.892</v>
      </c>
      <c r="E98" s="113">
        <v>21.105209523515423</v>
      </c>
      <c r="F98" s="113">
        <v>25.38785684268699</v>
      </c>
      <c r="G98" s="152">
        <v>22.600371226060993</v>
      </c>
      <c r="I98" s="160"/>
      <c r="J98" s="151"/>
      <c r="K98" s="155"/>
      <c r="L98" s="155"/>
      <c r="M98" s="155"/>
    </row>
    <row r="99" spans="1:13" s="101" customFormat="1" ht="12">
      <c r="A99" s="99" t="s">
        <v>98</v>
      </c>
      <c r="B99" s="100">
        <v>12.609</v>
      </c>
      <c r="C99" s="100">
        <v>12.307</v>
      </c>
      <c r="D99" s="100">
        <v>24.916</v>
      </c>
      <c r="E99" s="109">
        <v>12.261508839488886</v>
      </c>
      <c r="F99" s="109">
        <v>20.278464326907233</v>
      </c>
      <c r="G99" s="150">
        <v>15.236907120667304</v>
      </c>
      <c r="I99" s="126"/>
      <c r="J99" s="151"/>
      <c r="K99" s="155"/>
      <c r="L99" s="155"/>
      <c r="M99" s="155"/>
    </row>
    <row r="100" spans="1:13" s="101" customFormat="1" ht="12">
      <c r="A100" s="102" t="s">
        <v>99</v>
      </c>
      <c r="B100" s="101">
        <v>39.174</v>
      </c>
      <c r="C100" s="101">
        <v>35.236</v>
      </c>
      <c r="D100" s="101">
        <v>74.41</v>
      </c>
      <c r="E100" s="113">
        <v>15.09927035996346</v>
      </c>
      <c r="F100" s="113">
        <v>21.678489470219457</v>
      </c>
      <c r="G100" s="152">
        <v>17.633411772512165</v>
      </c>
      <c r="I100" s="160"/>
      <c r="J100" s="151"/>
      <c r="K100" s="155"/>
      <c r="L100" s="155"/>
      <c r="M100" s="155"/>
    </row>
    <row r="101" spans="1:13" s="101" customFormat="1" ht="12">
      <c r="A101" s="102" t="s">
        <v>100</v>
      </c>
      <c r="B101" s="101">
        <v>131.906</v>
      </c>
      <c r="C101" s="101">
        <v>98.55</v>
      </c>
      <c r="D101" s="101">
        <v>230.456</v>
      </c>
      <c r="E101" s="113">
        <v>14.04032017711926</v>
      </c>
      <c r="F101" s="113">
        <v>18.652761479350417</v>
      </c>
      <c r="G101" s="152">
        <v>15.700573435825534</v>
      </c>
      <c r="I101" s="160"/>
      <c r="J101" s="151"/>
      <c r="K101" s="155"/>
      <c r="L101" s="155"/>
      <c r="M101" s="155"/>
    </row>
    <row r="102" spans="1:13" s="101" customFormat="1" ht="12">
      <c r="A102" s="102" t="s">
        <v>101</v>
      </c>
      <c r="B102" s="101">
        <v>23.844</v>
      </c>
      <c r="C102" s="101">
        <v>14.618</v>
      </c>
      <c r="D102" s="101">
        <v>38.462</v>
      </c>
      <c r="E102" s="113">
        <v>16.864351036516794</v>
      </c>
      <c r="F102" s="113">
        <v>20.375507018106298</v>
      </c>
      <c r="G102" s="152">
        <v>18.04626284427345</v>
      </c>
      <c r="I102" s="160"/>
      <c r="J102" s="151"/>
      <c r="K102" s="155"/>
      <c r="L102" s="155"/>
      <c r="M102" s="155"/>
    </row>
    <row r="103" spans="1:13" s="101" customFormat="1" ht="12">
      <c r="A103" s="102" t="s">
        <v>102</v>
      </c>
      <c r="B103" s="101">
        <v>43.972</v>
      </c>
      <c r="C103" s="101">
        <v>34.617</v>
      </c>
      <c r="D103" s="101">
        <v>78.589</v>
      </c>
      <c r="E103" s="113">
        <v>14.115305598356448</v>
      </c>
      <c r="F103" s="113">
        <v>19.112215320910973</v>
      </c>
      <c r="G103" s="152">
        <v>15.952428315666827</v>
      </c>
      <c r="I103" s="160"/>
      <c r="J103" s="151"/>
      <c r="K103" s="155"/>
      <c r="L103" s="155"/>
      <c r="M103" s="155"/>
    </row>
    <row r="104" spans="1:13" s="101" customFormat="1" ht="12">
      <c r="A104" s="102" t="s">
        <v>103</v>
      </c>
      <c r="B104" s="101">
        <v>15.318</v>
      </c>
      <c r="C104" s="101">
        <v>11.372</v>
      </c>
      <c r="D104" s="101">
        <v>26.69</v>
      </c>
      <c r="E104" s="113">
        <v>11.552907459084395</v>
      </c>
      <c r="F104" s="113">
        <v>15.774288409254842</v>
      </c>
      <c r="G104" s="152">
        <v>13.039803401390456</v>
      </c>
      <c r="I104" s="160"/>
      <c r="J104" s="151"/>
      <c r="K104" s="155"/>
      <c r="L104" s="155"/>
      <c r="M104" s="155"/>
    </row>
    <row r="105" spans="1:13" s="101" customFormat="1" ht="12">
      <c r="A105" s="99" t="s">
        <v>104</v>
      </c>
      <c r="B105" s="100">
        <v>10.16</v>
      </c>
      <c r="C105" s="100">
        <v>8.512</v>
      </c>
      <c r="D105" s="100">
        <v>18.671</v>
      </c>
      <c r="E105" s="109">
        <v>11.543486905641084</v>
      </c>
      <c r="F105" s="109">
        <v>15.55356588155755</v>
      </c>
      <c r="G105" s="150">
        <v>13.080334311795491</v>
      </c>
      <c r="I105" s="126"/>
      <c r="J105" s="151"/>
      <c r="K105" s="155"/>
      <c r="L105" s="155"/>
      <c r="M105" s="155"/>
    </row>
    <row r="106" spans="1:13" s="101" customFormat="1" ht="12">
      <c r="A106" s="102" t="s">
        <v>105</v>
      </c>
      <c r="B106" s="101">
        <v>29.854</v>
      </c>
      <c r="C106" s="101">
        <v>23.907</v>
      </c>
      <c r="D106" s="101">
        <v>53.761</v>
      </c>
      <c r="E106" s="113">
        <v>16.49884495926961</v>
      </c>
      <c r="F106" s="113">
        <v>21.11552729199788</v>
      </c>
      <c r="G106" s="152">
        <v>18.275735469088882</v>
      </c>
      <c r="I106" s="160"/>
      <c r="J106" s="151"/>
      <c r="K106" s="155"/>
      <c r="L106" s="155"/>
      <c r="M106" s="155"/>
    </row>
    <row r="107" spans="1:13" s="101" customFormat="1" ht="12">
      <c r="A107" s="102" t="s">
        <v>191</v>
      </c>
      <c r="B107" s="101">
        <v>8.759</v>
      </c>
      <c r="C107" s="101">
        <v>5.524</v>
      </c>
      <c r="D107" s="101">
        <v>14.283</v>
      </c>
      <c r="E107" s="113">
        <v>10.302039472136624</v>
      </c>
      <c r="F107" s="113">
        <v>15.589986735529028</v>
      </c>
      <c r="G107" s="152">
        <v>11.857441721458457</v>
      </c>
      <c r="I107" s="160"/>
      <c r="J107" s="151"/>
      <c r="K107" s="155"/>
      <c r="L107" s="155"/>
      <c r="M107" s="155"/>
    </row>
    <row r="108" spans="1:13" s="101" customFormat="1" ht="12">
      <c r="A108" s="99" t="s">
        <v>106</v>
      </c>
      <c r="B108" s="100">
        <v>19.607</v>
      </c>
      <c r="C108" s="100">
        <v>11.72</v>
      </c>
      <c r="D108" s="100">
        <v>31.327</v>
      </c>
      <c r="E108" s="109">
        <v>14.547950287516228</v>
      </c>
      <c r="F108" s="109">
        <v>14.387429413208938</v>
      </c>
      <c r="G108" s="150">
        <v>14.487411901810987</v>
      </c>
      <c r="I108" s="126"/>
      <c r="J108" s="151"/>
      <c r="K108" s="155"/>
      <c r="L108" s="155"/>
      <c r="M108" s="155"/>
    </row>
    <row r="109" spans="1:13" s="101" customFormat="1" ht="12">
      <c r="A109" s="102" t="s">
        <v>107</v>
      </c>
      <c r="B109" s="101">
        <v>11.627</v>
      </c>
      <c r="C109" s="101">
        <v>6.348</v>
      </c>
      <c r="D109" s="101">
        <v>17.976</v>
      </c>
      <c r="E109" s="113">
        <v>13.500458646354636</v>
      </c>
      <c r="F109" s="113">
        <v>12.075787551362046</v>
      </c>
      <c r="G109" s="152">
        <v>12.961000194674572</v>
      </c>
      <c r="I109" s="160"/>
      <c r="J109" s="151"/>
      <c r="K109" s="155"/>
      <c r="L109" s="155"/>
      <c r="M109" s="155"/>
    </row>
    <row r="110" spans="1:13" s="101" customFormat="1" ht="12">
      <c r="A110" s="102" t="s">
        <v>108</v>
      </c>
      <c r="B110" s="101">
        <v>7.98</v>
      </c>
      <c r="C110" s="101">
        <v>5.372</v>
      </c>
      <c r="D110" s="101">
        <v>13.351</v>
      </c>
      <c r="E110" s="113">
        <v>16.40220340376552</v>
      </c>
      <c r="F110" s="113">
        <v>18.593382251142184</v>
      </c>
      <c r="G110" s="152">
        <v>17.217543814399754</v>
      </c>
      <c r="I110" s="160"/>
      <c r="J110" s="151"/>
      <c r="K110" s="155"/>
      <c r="L110" s="155"/>
      <c r="M110" s="155"/>
    </row>
    <row r="111" spans="1:13" s="101" customFormat="1" ht="12">
      <c r="A111" s="102" t="s">
        <v>109</v>
      </c>
      <c r="B111" s="101">
        <v>78.228</v>
      </c>
      <c r="C111" s="101">
        <v>57.21</v>
      </c>
      <c r="D111" s="101">
        <v>135.438</v>
      </c>
      <c r="E111" s="113">
        <v>18.096520327008758</v>
      </c>
      <c r="F111" s="113">
        <v>21.235055472453073</v>
      </c>
      <c r="G111" s="152">
        <v>19.3015483935328</v>
      </c>
      <c r="I111" s="160"/>
      <c r="J111" s="151"/>
      <c r="K111" s="155"/>
      <c r="L111" s="155"/>
      <c r="M111" s="155"/>
    </row>
    <row r="112" spans="1:13" s="101" customFormat="1" ht="12">
      <c r="A112" s="102" t="s">
        <v>110</v>
      </c>
      <c r="B112" s="101">
        <v>28.074</v>
      </c>
      <c r="C112" s="101">
        <v>24.992</v>
      </c>
      <c r="D112" s="101">
        <v>53.065</v>
      </c>
      <c r="E112" s="113">
        <v>17.496385301889614</v>
      </c>
      <c r="F112" s="113">
        <v>25.000750262591907</v>
      </c>
      <c r="G112" s="152">
        <v>20.376699178250522</v>
      </c>
      <c r="I112" s="160"/>
      <c r="J112" s="151"/>
      <c r="K112" s="155"/>
      <c r="L112" s="155"/>
      <c r="M112" s="155"/>
    </row>
    <row r="113" spans="1:13" s="101" customFormat="1" ht="12">
      <c r="A113" s="102" t="s">
        <v>111</v>
      </c>
      <c r="B113" s="101">
        <v>15.113</v>
      </c>
      <c r="C113" s="101">
        <v>13.122</v>
      </c>
      <c r="D113" s="101">
        <v>28.235</v>
      </c>
      <c r="E113" s="113">
        <v>16.847068790618348</v>
      </c>
      <c r="F113" s="113">
        <v>22.965854000035</v>
      </c>
      <c r="G113" s="152">
        <v>19.227888098934926</v>
      </c>
      <c r="I113" s="160"/>
      <c r="J113" s="151"/>
      <c r="K113" s="155"/>
      <c r="L113" s="155"/>
      <c r="M113" s="155"/>
    </row>
    <row r="114" spans="1:13" s="101" customFormat="1" ht="12">
      <c r="A114" s="99" t="s">
        <v>112</v>
      </c>
      <c r="B114" s="100">
        <v>20.396</v>
      </c>
      <c r="C114" s="100">
        <v>9.361</v>
      </c>
      <c r="D114" s="100">
        <v>29.756</v>
      </c>
      <c r="E114" s="109">
        <v>18.113837600689173</v>
      </c>
      <c r="F114" s="109">
        <v>13.09157529648691</v>
      </c>
      <c r="G114" s="150">
        <v>16.16277932885031</v>
      </c>
      <c r="I114" s="126"/>
      <c r="J114" s="151"/>
      <c r="K114" s="155"/>
      <c r="L114" s="155"/>
      <c r="M114" s="155"/>
    </row>
    <row r="115" spans="1:13" s="101" customFormat="1" ht="12">
      <c r="A115" s="102" t="s">
        <v>113</v>
      </c>
      <c r="B115" s="101">
        <v>9.28</v>
      </c>
      <c r="C115" s="101">
        <v>6.042</v>
      </c>
      <c r="D115" s="101">
        <v>15.322</v>
      </c>
      <c r="E115" s="113">
        <v>24.977122247941004</v>
      </c>
      <c r="F115" s="113">
        <v>27.977403222819042</v>
      </c>
      <c r="G115" s="152">
        <v>26.08</v>
      </c>
      <c r="I115" s="160"/>
      <c r="J115" s="151"/>
      <c r="K115" s="155"/>
      <c r="L115" s="155"/>
      <c r="M115" s="155"/>
    </row>
    <row r="116" spans="1:13" s="101" customFormat="1" ht="12">
      <c r="A116" s="102" t="s">
        <v>114</v>
      </c>
      <c r="B116" s="101">
        <v>5.365</v>
      </c>
      <c r="C116" s="101">
        <v>3.693</v>
      </c>
      <c r="D116" s="101">
        <v>9.059</v>
      </c>
      <c r="E116" s="113">
        <v>16.576548740923837</v>
      </c>
      <c r="F116" s="113">
        <v>19.221360537136313</v>
      </c>
      <c r="G116" s="152">
        <v>17.563349425153646</v>
      </c>
      <c r="I116" s="160"/>
      <c r="J116" s="151"/>
      <c r="K116" s="155"/>
      <c r="L116" s="155"/>
      <c r="M116" s="155"/>
    </row>
    <row r="117" spans="1:13" s="101" customFormat="1" ht="12">
      <c r="A117" s="102" t="s">
        <v>115</v>
      </c>
      <c r="B117" s="101">
        <v>191.807</v>
      </c>
      <c r="C117" s="101">
        <v>127.365</v>
      </c>
      <c r="D117" s="101">
        <v>319.172</v>
      </c>
      <c r="E117" s="113">
        <v>17.50961715770313</v>
      </c>
      <c r="F117" s="113">
        <v>20.610624022991857</v>
      </c>
      <c r="G117" s="152">
        <v>18.628023744642956</v>
      </c>
      <c r="I117" s="160"/>
      <c r="J117" s="151"/>
      <c r="K117" s="155"/>
      <c r="L117" s="155"/>
      <c r="M117" s="155"/>
    </row>
    <row r="118" spans="1:13" s="101" customFormat="1" ht="12">
      <c r="A118" s="102" t="s">
        <v>116</v>
      </c>
      <c r="B118" s="101">
        <v>14.1</v>
      </c>
      <c r="C118" s="101">
        <v>12.725</v>
      </c>
      <c r="D118" s="101">
        <v>26.825</v>
      </c>
      <c r="E118" s="113">
        <v>14.656659944699694</v>
      </c>
      <c r="F118" s="113">
        <v>24.385336220608245</v>
      </c>
      <c r="G118" s="152">
        <v>18.077972840920577</v>
      </c>
      <c r="I118" s="160"/>
      <c r="J118" s="151"/>
      <c r="K118" s="155"/>
      <c r="L118" s="155"/>
      <c r="M118" s="155"/>
    </row>
    <row r="119" spans="1:13" s="101" customFormat="1" ht="12">
      <c r="A119" s="102" t="s">
        <v>117</v>
      </c>
      <c r="B119" s="101">
        <v>50.422</v>
      </c>
      <c r="C119" s="101">
        <v>30.181</v>
      </c>
      <c r="D119" s="101">
        <v>80.603</v>
      </c>
      <c r="E119" s="113">
        <v>19.073738523867707</v>
      </c>
      <c r="F119" s="113">
        <v>20.063819178992855</v>
      </c>
      <c r="G119" s="152">
        <v>19.432805018588255</v>
      </c>
      <c r="I119" s="160"/>
      <c r="J119" s="151"/>
      <c r="K119" s="155"/>
      <c r="L119" s="155"/>
      <c r="M119" s="155"/>
    </row>
    <row r="120" spans="1:13" s="101" customFormat="1" ht="12">
      <c r="A120" s="102" t="s">
        <v>118</v>
      </c>
      <c r="B120" s="101">
        <v>21.881</v>
      </c>
      <c r="C120" s="101">
        <v>16.808</v>
      </c>
      <c r="D120" s="101">
        <v>38.689</v>
      </c>
      <c r="E120" s="113">
        <v>15.473774282744138</v>
      </c>
      <c r="F120" s="113">
        <v>18.46728561226172</v>
      </c>
      <c r="G120" s="152">
        <v>16.64601457693334</v>
      </c>
      <c r="I120" s="160"/>
      <c r="J120" s="151"/>
      <c r="K120" s="155"/>
      <c r="L120" s="155"/>
      <c r="M120" s="155"/>
    </row>
    <row r="121" spans="1:13" s="101" customFormat="1" ht="12">
      <c r="A121" s="102" t="s">
        <v>119</v>
      </c>
      <c r="B121" s="101">
        <v>21.132</v>
      </c>
      <c r="C121" s="101">
        <v>10.221</v>
      </c>
      <c r="D121" s="101">
        <v>31.353</v>
      </c>
      <c r="E121" s="113">
        <v>20.467026315024842</v>
      </c>
      <c r="F121" s="113">
        <v>19.686055469953775</v>
      </c>
      <c r="G121" s="152">
        <v>20.205711192312897</v>
      </c>
      <c r="I121" s="160"/>
      <c r="J121" s="151"/>
      <c r="K121" s="155"/>
      <c r="L121" s="155"/>
      <c r="M121" s="155"/>
    </row>
    <row r="122" spans="1:13" s="101" customFormat="1" ht="12">
      <c r="A122" s="102" t="s">
        <v>120</v>
      </c>
      <c r="B122" s="101">
        <v>12.469</v>
      </c>
      <c r="C122" s="101">
        <v>6.578</v>
      </c>
      <c r="D122" s="101">
        <v>19.047</v>
      </c>
      <c r="E122" s="113">
        <v>21.633672814338013</v>
      </c>
      <c r="F122" s="113">
        <v>22.333887889179373</v>
      </c>
      <c r="G122" s="152">
        <v>21.870478815018945</v>
      </c>
      <c r="I122" s="160"/>
      <c r="J122" s="151"/>
      <c r="K122" s="155"/>
      <c r="L122" s="155"/>
      <c r="M122" s="155"/>
    </row>
    <row r="123" spans="1:13" s="101" customFormat="1" ht="12">
      <c r="A123" s="102" t="s">
        <v>121</v>
      </c>
      <c r="B123" s="101">
        <v>7.957</v>
      </c>
      <c r="C123" s="101">
        <v>4.65</v>
      </c>
      <c r="D123" s="101">
        <v>12.607</v>
      </c>
      <c r="E123" s="113">
        <v>21.244159658256574</v>
      </c>
      <c r="F123" s="113">
        <v>22.664132183067697</v>
      </c>
      <c r="G123" s="152">
        <v>21.74708043677011</v>
      </c>
      <c r="I123" s="160"/>
      <c r="J123" s="151"/>
      <c r="K123" s="155"/>
      <c r="L123" s="155"/>
      <c r="M123" s="155"/>
    </row>
    <row r="124" spans="1:13" s="101" customFormat="1" ht="12">
      <c r="A124" s="99" t="s">
        <v>122</v>
      </c>
      <c r="B124" s="100">
        <v>34.085</v>
      </c>
      <c r="C124" s="100">
        <v>24.168</v>
      </c>
      <c r="D124" s="100">
        <v>58.253</v>
      </c>
      <c r="E124" s="109">
        <v>14.966234313665222</v>
      </c>
      <c r="F124" s="109">
        <v>18.77403267278278</v>
      </c>
      <c r="G124" s="150">
        <v>16.341260891275198</v>
      </c>
      <c r="I124" s="126"/>
      <c r="J124" s="151"/>
      <c r="K124" s="155"/>
      <c r="L124" s="155"/>
      <c r="M124" s="155"/>
    </row>
    <row r="125" spans="1:13" s="101" customFormat="1" ht="12">
      <c r="A125" s="102" t="s">
        <v>123</v>
      </c>
      <c r="B125" s="101">
        <v>13.896</v>
      </c>
      <c r="C125" s="101">
        <v>10.782</v>
      </c>
      <c r="D125" s="101">
        <v>24.678</v>
      </c>
      <c r="E125" s="113">
        <v>17.033169081415018</v>
      </c>
      <c r="F125" s="113">
        <v>23.514273875209913</v>
      </c>
      <c r="G125" s="152">
        <v>19.365318517820988</v>
      </c>
      <c r="I125" s="160"/>
      <c r="J125" s="151"/>
      <c r="K125" s="155"/>
      <c r="L125" s="155"/>
      <c r="M125" s="155"/>
    </row>
    <row r="126" spans="1:13" s="101" customFormat="1" ht="12">
      <c r="A126" s="102" t="s">
        <v>124</v>
      </c>
      <c r="B126" s="101">
        <v>15.864</v>
      </c>
      <c r="C126" s="101">
        <v>11.251</v>
      </c>
      <c r="D126" s="101">
        <v>27.116</v>
      </c>
      <c r="E126" s="113">
        <v>18.4880021443472</v>
      </c>
      <c r="F126" s="113">
        <v>23.507657591776184</v>
      </c>
      <c r="G126" s="152">
        <v>20.285930170795023</v>
      </c>
      <c r="I126" s="160"/>
      <c r="J126" s="151"/>
      <c r="K126" s="155"/>
      <c r="L126" s="155"/>
      <c r="M126" s="155"/>
    </row>
    <row r="127" spans="1:13" s="101" customFormat="1" ht="12">
      <c r="A127" s="102" t="s">
        <v>125</v>
      </c>
      <c r="B127" s="101">
        <v>63.035</v>
      </c>
      <c r="C127" s="101">
        <v>46.457</v>
      </c>
      <c r="D127" s="101">
        <v>109.492</v>
      </c>
      <c r="E127" s="113">
        <v>15.282731132064036</v>
      </c>
      <c r="F127" s="113">
        <v>15.894146224639913</v>
      </c>
      <c r="G127" s="152">
        <v>15.536311509487778</v>
      </c>
      <c r="I127" s="160"/>
      <c r="J127" s="151"/>
      <c r="K127" s="155"/>
      <c r="L127" s="155"/>
      <c r="M127" s="155"/>
    </row>
    <row r="128" spans="1:13" s="101" customFormat="1" ht="12">
      <c r="A128" s="102" t="s">
        <v>126</v>
      </c>
      <c r="B128" s="101">
        <v>12.477</v>
      </c>
      <c r="C128" s="101">
        <v>10.333</v>
      </c>
      <c r="D128" s="101">
        <v>22.81</v>
      </c>
      <c r="E128" s="113">
        <v>15.26481275309835</v>
      </c>
      <c r="F128" s="113">
        <v>16.904426921440958</v>
      </c>
      <c r="G128" s="152">
        <v>15.966233620786202</v>
      </c>
      <c r="I128" s="160"/>
      <c r="J128" s="151"/>
      <c r="K128" s="155"/>
      <c r="L128" s="155"/>
      <c r="M128" s="155"/>
    </row>
    <row r="129" spans="1:13" s="101" customFormat="1" ht="12">
      <c r="A129" s="102" t="s">
        <v>127</v>
      </c>
      <c r="B129" s="101">
        <v>4.078</v>
      </c>
      <c r="C129" s="101">
        <v>3.223</v>
      </c>
      <c r="D129" s="101">
        <v>7.301</v>
      </c>
      <c r="E129" s="113">
        <v>10.876696983436908</v>
      </c>
      <c r="F129" s="113">
        <v>11.972511144130758</v>
      </c>
      <c r="G129" s="152">
        <v>11.334668467545372</v>
      </c>
      <c r="I129" s="160"/>
      <c r="J129" s="151"/>
      <c r="K129" s="155"/>
      <c r="L129" s="155"/>
      <c r="M129" s="155"/>
    </row>
    <row r="130" spans="1:13" s="101" customFormat="1" ht="12">
      <c r="A130" s="102" t="s">
        <v>128</v>
      </c>
      <c r="B130" s="101">
        <v>23.879</v>
      </c>
      <c r="C130" s="101">
        <v>14.31</v>
      </c>
      <c r="D130" s="101">
        <v>38.188</v>
      </c>
      <c r="E130" s="113">
        <v>16.631957262159318</v>
      </c>
      <c r="F130" s="113">
        <v>13.959069005209045</v>
      </c>
      <c r="G130" s="152">
        <v>15.518152190697561</v>
      </c>
      <c r="I130" s="160"/>
      <c r="J130" s="151"/>
      <c r="K130" s="155"/>
      <c r="L130" s="155"/>
      <c r="M130" s="155"/>
    </row>
    <row r="131" spans="1:13" s="101" customFormat="1" ht="12">
      <c r="A131" s="102" t="s">
        <v>129</v>
      </c>
      <c r="B131" s="101">
        <v>5.804</v>
      </c>
      <c r="C131" s="101">
        <v>5.881</v>
      </c>
      <c r="D131" s="101">
        <v>11.685</v>
      </c>
      <c r="E131" s="113">
        <v>14.80952259447322</v>
      </c>
      <c r="F131" s="113">
        <v>21.073565772028523</v>
      </c>
      <c r="G131" s="152">
        <v>17.414826075292854</v>
      </c>
      <c r="I131" s="160"/>
      <c r="J131" s="151"/>
      <c r="K131" s="155"/>
      <c r="L131" s="155"/>
      <c r="M131" s="155"/>
    </row>
    <row r="132" spans="1:13" s="101" customFormat="1" ht="12">
      <c r="A132" s="102" t="s">
        <v>149</v>
      </c>
      <c r="B132" s="101">
        <v>6.202</v>
      </c>
      <c r="C132" s="101">
        <v>3.719</v>
      </c>
      <c r="D132" s="101">
        <v>9.921</v>
      </c>
      <c r="E132" s="113">
        <v>14.110206124584792</v>
      </c>
      <c r="F132" s="113">
        <v>12.220688748685593</v>
      </c>
      <c r="G132" s="152">
        <v>13.337187105100423</v>
      </c>
      <c r="I132" s="160"/>
      <c r="J132" s="151"/>
      <c r="K132" s="155"/>
      <c r="L132" s="155"/>
      <c r="M132" s="155"/>
    </row>
    <row r="133" spans="1:13" s="101" customFormat="1" ht="12">
      <c r="A133" s="99" t="s">
        <v>150</v>
      </c>
      <c r="B133" s="100">
        <v>3.265</v>
      </c>
      <c r="C133" s="100">
        <v>2.106</v>
      </c>
      <c r="D133" s="100">
        <v>5.371</v>
      </c>
      <c r="E133" s="109">
        <v>23.53662053056517</v>
      </c>
      <c r="F133" s="109">
        <v>20.934393638170974</v>
      </c>
      <c r="G133" s="150">
        <v>22.44275447100117</v>
      </c>
      <c r="I133" s="109"/>
      <c r="J133" s="151"/>
      <c r="K133" s="155"/>
      <c r="L133" s="155"/>
      <c r="M133" s="155"/>
    </row>
    <row r="134" spans="1:13" s="101" customFormat="1" ht="4.5" customHeight="1">
      <c r="A134" s="105" t="s">
        <v>151</v>
      </c>
      <c r="B134" s="105">
        <v>3.428</v>
      </c>
      <c r="C134" s="105">
        <v>2.983</v>
      </c>
      <c r="D134" s="105">
        <v>6.411</v>
      </c>
      <c r="E134" s="105">
        <v>14.435507643070702</v>
      </c>
      <c r="F134" s="105">
        <v>19.719706485092882</v>
      </c>
      <c r="G134" s="161">
        <v>16.491742552863094</v>
      </c>
      <c r="J134" s="155"/>
      <c r="K134" s="155"/>
      <c r="L134" s="155"/>
      <c r="M134" s="155"/>
    </row>
    <row r="135" spans="1:7" ht="9">
      <c r="A135" s="96" t="s">
        <v>152</v>
      </c>
      <c r="B135" s="96">
        <v>3.902</v>
      </c>
      <c r="C135" s="96">
        <v>3.902</v>
      </c>
      <c r="D135" s="96">
        <v>7.804</v>
      </c>
      <c r="E135" s="96">
        <v>13.505936104669274</v>
      </c>
      <c r="F135" s="96">
        <v>21.436027028511788</v>
      </c>
      <c r="G135" s="124">
        <v>16.57076122730651</v>
      </c>
    </row>
    <row r="136" spans="1:7" ht="9">
      <c r="A136" s="96" t="s">
        <v>130</v>
      </c>
      <c r="B136" s="96">
        <v>1468.919</v>
      </c>
      <c r="C136" s="96">
        <v>1274.706</v>
      </c>
      <c r="D136" s="96">
        <v>2743.625</v>
      </c>
      <c r="E136" s="96">
        <v>9.852258941032355</v>
      </c>
      <c r="F136" s="96">
        <v>11.87663452030483</v>
      </c>
      <c r="G136" s="124">
        <v>10.69958361465502</v>
      </c>
    </row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300" verticalDpi="300" orientation="portrait" paperSize="9" r:id="rId1"/>
  <rowBreaks count="1" manualBreakCount="1">
    <brk id="7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6"/>
  <sheetViews>
    <sheetView showGridLines="0" workbookViewId="0" topLeftCell="A1">
      <pane ySplit="4" topLeftCell="BM5" activePane="bottomLeft" state="frozen"/>
      <selection pane="topLeft" activeCell="A1" sqref="A1"/>
      <selection pane="bottomLeft" activeCell="J36" sqref="J36"/>
    </sheetView>
  </sheetViews>
  <sheetFormatPr defaultColWidth="9.140625" defaultRowHeight="12.75"/>
  <cols>
    <col min="1" max="1" width="17.421875" style="96" customWidth="1"/>
    <col min="2" max="3" width="8.421875" style="96" customWidth="1"/>
    <col min="4" max="4" width="12.421875" style="96" customWidth="1"/>
    <col min="5" max="5" width="8.421875" style="106" customWidth="1"/>
    <col min="6" max="6" width="8.421875" style="96" customWidth="1"/>
    <col min="7" max="7" width="14.00390625" style="124" customWidth="1"/>
    <col min="8" max="8" width="8.421875" style="96" customWidth="1"/>
    <col min="9" max="16384" width="9.140625" style="96" customWidth="1"/>
  </cols>
  <sheetData>
    <row r="1" ht="12" customHeight="1">
      <c r="A1" s="107" t="s">
        <v>148</v>
      </c>
    </row>
    <row r="2" ht="12" customHeight="1">
      <c r="A2" s="107" t="s">
        <v>198</v>
      </c>
    </row>
    <row r="3" spans="1:8" ht="21.75" customHeight="1">
      <c r="A3" s="146" t="s">
        <v>3</v>
      </c>
      <c r="B3" s="73" t="s">
        <v>146</v>
      </c>
      <c r="C3" s="73"/>
      <c r="D3" s="73"/>
      <c r="E3" s="73" t="s">
        <v>147</v>
      </c>
      <c r="F3" s="73"/>
      <c r="G3" s="73"/>
      <c r="H3" s="95"/>
    </row>
    <row r="4" spans="1:8" s="98" customFormat="1" ht="21.75" customHeight="1">
      <c r="A4" s="76"/>
      <c r="B4" s="1" t="s">
        <v>4</v>
      </c>
      <c r="C4" s="1" t="s">
        <v>0</v>
      </c>
      <c r="D4" s="1" t="s">
        <v>1</v>
      </c>
      <c r="E4" s="1" t="s">
        <v>4</v>
      </c>
      <c r="F4" s="1" t="s">
        <v>0</v>
      </c>
      <c r="G4" s="12" t="s">
        <v>1</v>
      </c>
      <c r="H4" s="6"/>
    </row>
    <row r="5" spans="1:8" s="98" customFormat="1" ht="6.75" customHeight="1">
      <c r="A5" s="5"/>
      <c r="B5" s="6"/>
      <c r="C5" s="6"/>
      <c r="D5" s="6"/>
      <c r="E5" s="6"/>
      <c r="F5" s="6"/>
      <c r="G5" s="6"/>
      <c r="H5" s="6"/>
    </row>
    <row r="6" spans="1:13" s="100" customFormat="1" ht="9" customHeight="1">
      <c r="A6" s="100" t="s">
        <v>8</v>
      </c>
      <c r="B6" s="125">
        <v>323.862</v>
      </c>
      <c r="C6" s="125">
        <v>518.466</v>
      </c>
      <c r="D6" s="125">
        <v>842.328</v>
      </c>
      <c r="E6" s="126">
        <v>22.831735253332283</v>
      </c>
      <c r="F6" s="126">
        <v>36.47103264459409</v>
      </c>
      <c r="G6" s="126">
        <v>29.658851797288506</v>
      </c>
      <c r="H6" s="126"/>
      <c r="J6" s="126"/>
      <c r="K6" s="127"/>
      <c r="L6" s="127"/>
      <c r="M6" s="128"/>
    </row>
    <row r="7" spans="1:13" s="101" customFormat="1" ht="9" customHeight="1">
      <c r="A7" s="102" t="s">
        <v>9</v>
      </c>
      <c r="B7" s="129">
        <v>168.742</v>
      </c>
      <c r="C7" s="129">
        <v>268.412</v>
      </c>
      <c r="D7" s="129">
        <v>437.153</v>
      </c>
      <c r="E7" s="130">
        <v>23.118160981270318</v>
      </c>
      <c r="F7" s="130">
        <v>36.13487236236648</v>
      </c>
      <c r="G7" s="130">
        <v>29.68343544618552</v>
      </c>
      <c r="H7" s="130"/>
      <c r="J7" s="130"/>
      <c r="K7" s="127"/>
      <c r="L7" s="131"/>
      <c r="M7" s="132"/>
    </row>
    <row r="8" spans="1:13" s="101" customFormat="1" ht="9" customHeight="1">
      <c r="A8" s="102" t="s">
        <v>10</v>
      </c>
      <c r="B8" s="129">
        <v>12.091</v>
      </c>
      <c r="C8" s="129">
        <v>19.457</v>
      </c>
      <c r="D8" s="129">
        <v>31.548</v>
      </c>
      <c r="E8" s="130">
        <v>21.29072019721782</v>
      </c>
      <c r="F8" s="130">
        <v>34.81177986116081</v>
      </c>
      <c r="G8" s="130">
        <v>27.99737313856694</v>
      </c>
      <c r="H8" s="130"/>
      <c r="J8" s="130"/>
      <c r="K8" s="127"/>
      <c r="L8" s="131"/>
      <c r="M8" s="132"/>
    </row>
    <row r="9" spans="1:13" s="101" customFormat="1" ht="9" customHeight="1">
      <c r="A9" s="102" t="s">
        <v>11</v>
      </c>
      <c r="B9" s="129">
        <v>30.948</v>
      </c>
      <c r="C9" s="129">
        <v>43.588</v>
      </c>
      <c r="D9" s="129">
        <v>74.537</v>
      </c>
      <c r="E9" s="130">
        <v>25.328390090598834</v>
      </c>
      <c r="F9" s="130">
        <v>36.2770800562616</v>
      </c>
      <c r="G9" s="130">
        <v>30.757073710185235</v>
      </c>
      <c r="H9" s="130"/>
      <c r="J9" s="130"/>
      <c r="K9" s="127"/>
      <c r="L9" s="131"/>
      <c r="M9" s="132"/>
    </row>
    <row r="10" spans="1:13" s="101" customFormat="1" ht="9" customHeight="1">
      <c r="A10" s="102" t="s">
        <v>12</v>
      </c>
      <c r="B10" s="129">
        <v>38.433</v>
      </c>
      <c r="C10" s="129">
        <v>69.073</v>
      </c>
      <c r="D10" s="129">
        <v>107.505</v>
      </c>
      <c r="E10" s="130">
        <v>20.049872969997963</v>
      </c>
      <c r="F10" s="130">
        <v>36.94533590072742</v>
      </c>
      <c r="G10" s="130">
        <v>28.391879507826552</v>
      </c>
      <c r="H10" s="130"/>
      <c r="J10" s="130"/>
      <c r="K10" s="127"/>
      <c r="L10" s="131"/>
      <c r="M10" s="132"/>
    </row>
    <row r="11" spans="1:13" s="101" customFormat="1" ht="9" customHeight="1">
      <c r="A11" s="102" t="s">
        <v>13</v>
      </c>
      <c r="B11" s="129">
        <v>17.092</v>
      </c>
      <c r="C11" s="129">
        <v>28.081</v>
      </c>
      <c r="D11" s="129">
        <v>45.173</v>
      </c>
      <c r="E11" s="130">
        <v>24.376399446639184</v>
      </c>
      <c r="F11" s="130">
        <v>40.49521227503462</v>
      </c>
      <c r="G11" s="130">
        <v>32.39113443901879</v>
      </c>
      <c r="H11" s="130"/>
      <c r="J11" s="130"/>
      <c r="K11" s="127"/>
      <c r="L11" s="133"/>
      <c r="M11" s="132"/>
    </row>
    <row r="12" spans="1:13" s="101" customFormat="1" ht="9" customHeight="1">
      <c r="A12" s="102" t="s">
        <v>14</v>
      </c>
      <c r="B12" s="129">
        <v>30.957</v>
      </c>
      <c r="C12" s="129">
        <v>47.484</v>
      </c>
      <c r="D12" s="129">
        <v>78.441</v>
      </c>
      <c r="E12" s="130">
        <v>22.418800014483832</v>
      </c>
      <c r="F12" s="130">
        <v>34.648220305590826</v>
      </c>
      <c r="G12" s="130">
        <v>28.510418673286548</v>
      </c>
      <c r="H12" s="130"/>
      <c r="J12" s="130"/>
      <c r="K12" s="127"/>
      <c r="L12" s="134"/>
      <c r="M12" s="132"/>
    </row>
    <row r="13" spans="1:13" s="101" customFormat="1" ht="9" customHeight="1">
      <c r="A13" s="102" t="s">
        <v>15</v>
      </c>
      <c r="B13" s="129">
        <v>13.492</v>
      </c>
      <c r="C13" s="129">
        <v>21.062</v>
      </c>
      <c r="D13" s="129">
        <v>34.554</v>
      </c>
      <c r="E13" s="130">
        <v>23.46189962786492</v>
      </c>
      <c r="F13" s="130">
        <v>36.530456500624396</v>
      </c>
      <c r="G13" s="130">
        <v>30.004689046734168</v>
      </c>
      <c r="H13" s="130"/>
      <c r="J13" s="130"/>
      <c r="K13" s="127"/>
      <c r="L13" s="134"/>
      <c r="M13" s="132"/>
    </row>
    <row r="14" spans="1:13" s="101" customFormat="1" ht="9" customHeight="1">
      <c r="A14" s="102" t="s">
        <v>188</v>
      </c>
      <c r="B14" s="129">
        <v>12.108</v>
      </c>
      <c r="C14" s="129">
        <v>21.309</v>
      </c>
      <c r="D14" s="129">
        <v>33.416</v>
      </c>
      <c r="E14" s="130">
        <v>23.199846713929873</v>
      </c>
      <c r="F14" s="130">
        <v>41.19591694698991</v>
      </c>
      <c r="G14" s="130">
        <v>32.15674198391008</v>
      </c>
      <c r="H14" s="130"/>
      <c r="J14" s="130"/>
      <c r="K14" s="127"/>
      <c r="L14" s="134"/>
      <c r="M14" s="132"/>
    </row>
    <row r="15" spans="1:13" s="100" customFormat="1" ht="9.75" customHeight="1">
      <c r="A15" s="100" t="s">
        <v>16</v>
      </c>
      <c r="B15" s="125">
        <v>9.607</v>
      </c>
      <c r="C15" s="125">
        <v>13.987</v>
      </c>
      <c r="D15" s="125">
        <v>23.594</v>
      </c>
      <c r="E15" s="126">
        <v>23.022358551606796</v>
      </c>
      <c r="F15" s="126">
        <v>33.94490959834972</v>
      </c>
      <c r="G15" s="126">
        <v>28.449471259932718</v>
      </c>
      <c r="H15" s="126"/>
      <c r="J15" s="126"/>
      <c r="K15" s="127"/>
      <c r="L15" s="135"/>
      <c r="M15" s="136"/>
    </row>
    <row r="16" spans="1:13" s="101" customFormat="1" ht="9" customHeight="1">
      <c r="A16" s="102" t="s">
        <v>17</v>
      </c>
      <c r="B16" s="129">
        <v>9.607</v>
      </c>
      <c r="C16" s="129">
        <v>13.987</v>
      </c>
      <c r="D16" s="129">
        <v>23.594</v>
      </c>
      <c r="E16" s="130">
        <v>23.022358551606796</v>
      </c>
      <c r="F16" s="130">
        <v>33.94490959834972</v>
      </c>
      <c r="G16" s="130">
        <v>28.449471259932718</v>
      </c>
      <c r="H16" s="130"/>
      <c r="J16" s="130"/>
      <c r="K16" s="127"/>
      <c r="L16" s="134"/>
      <c r="M16" s="132"/>
    </row>
    <row r="17" spans="1:13" s="137" customFormat="1" ht="9" customHeight="1">
      <c r="A17" s="100" t="s">
        <v>18</v>
      </c>
      <c r="B17" s="125">
        <v>711.68</v>
      </c>
      <c r="C17" s="125">
        <v>1242.383</v>
      </c>
      <c r="D17" s="125">
        <v>1954.063</v>
      </c>
      <c r="E17" s="126">
        <v>21.654779581801805</v>
      </c>
      <c r="F17" s="126">
        <v>38.5526365194412</v>
      </c>
      <c r="G17" s="126">
        <v>30.020746524603776</v>
      </c>
      <c r="H17" s="112"/>
      <c r="J17" s="112"/>
      <c r="K17" s="127"/>
      <c r="L17" s="135"/>
      <c r="M17" s="136"/>
    </row>
    <row r="18" spans="1:13" ht="9" customHeight="1">
      <c r="A18" s="102" t="s">
        <v>19</v>
      </c>
      <c r="B18" s="129">
        <v>60.964</v>
      </c>
      <c r="C18" s="129">
        <v>101.121</v>
      </c>
      <c r="D18" s="129">
        <v>162.084</v>
      </c>
      <c r="E18" s="130">
        <v>21.11351231540742</v>
      </c>
      <c r="F18" s="130">
        <v>35.29787523692836</v>
      </c>
      <c r="G18" s="130">
        <v>28.177593733213037</v>
      </c>
      <c r="H18" s="130"/>
      <c r="J18" s="130"/>
      <c r="K18" s="127"/>
      <c r="L18" s="134"/>
      <c r="M18" s="132"/>
    </row>
    <row r="19" spans="1:11" ht="8.25" customHeight="1">
      <c r="A19" s="102" t="s">
        <v>20</v>
      </c>
      <c r="B19" s="129">
        <v>36.457</v>
      </c>
      <c r="C19" s="129">
        <v>75.867</v>
      </c>
      <c r="D19" s="129">
        <v>112.323</v>
      </c>
      <c r="E19" s="130">
        <v>18.430870963175668</v>
      </c>
      <c r="F19" s="130">
        <v>39.06361024436962</v>
      </c>
      <c r="G19" s="130">
        <v>28.652510854093432</v>
      </c>
      <c r="H19" s="130"/>
      <c r="J19" s="130"/>
      <c r="K19" s="127"/>
    </row>
    <row r="20" spans="1:11" ht="8.25" customHeight="1">
      <c r="A20" s="102" t="s">
        <v>21</v>
      </c>
      <c r="B20" s="129">
        <v>11.759</v>
      </c>
      <c r="C20" s="129">
        <v>25.672</v>
      </c>
      <c r="D20" s="129">
        <v>37.431</v>
      </c>
      <c r="E20" s="130">
        <v>19.411978341257264</v>
      </c>
      <c r="F20" s="130">
        <v>43.380986177295625</v>
      </c>
      <c r="G20" s="130">
        <v>31.256575980760555</v>
      </c>
      <c r="H20" s="130"/>
      <c r="J20" s="130"/>
      <c r="K20" s="127"/>
    </row>
    <row r="21" spans="1:11" ht="9" customHeight="1">
      <c r="A21" s="102" t="s">
        <v>22</v>
      </c>
      <c r="B21" s="129">
        <v>225.923</v>
      </c>
      <c r="C21" s="129">
        <v>350.079</v>
      </c>
      <c r="D21" s="129">
        <v>576.002</v>
      </c>
      <c r="E21" s="130">
        <v>21.9291834224874</v>
      </c>
      <c r="F21" s="130">
        <v>33.870953697244595</v>
      </c>
      <c r="G21" s="130">
        <v>27.909696938568835</v>
      </c>
      <c r="H21" s="130"/>
      <c r="J21" s="130"/>
      <c r="K21" s="127"/>
    </row>
    <row r="22" spans="1:11" ht="9.75" customHeight="1">
      <c r="A22" s="102" t="s">
        <v>23</v>
      </c>
      <c r="B22" s="129">
        <v>85.156</v>
      </c>
      <c r="C22" s="129">
        <v>160.758</v>
      </c>
      <c r="D22" s="129">
        <v>245.914</v>
      </c>
      <c r="E22" s="130">
        <v>22.761863267373574</v>
      </c>
      <c r="F22" s="130">
        <v>45.00201554206885</v>
      </c>
      <c r="G22" s="130">
        <v>33.62508050280238</v>
      </c>
      <c r="H22" s="130"/>
      <c r="J22" s="130"/>
      <c r="K22" s="127"/>
    </row>
    <row r="23" spans="1:11" ht="9" customHeight="1">
      <c r="A23" s="102" t="s">
        <v>24</v>
      </c>
      <c r="B23" s="129">
        <v>97.304</v>
      </c>
      <c r="C23" s="129">
        <v>179.525</v>
      </c>
      <c r="D23" s="129">
        <v>276.828</v>
      </c>
      <c r="E23" s="130">
        <v>22.960970314785975</v>
      </c>
      <c r="F23" s="130">
        <v>44.23465000357278</v>
      </c>
      <c r="G23" s="130">
        <v>33.36780669844002</v>
      </c>
      <c r="H23" s="130"/>
      <c r="J23" s="130"/>
      <c r="K23" s="127"/>
    </row>
    <row r="24" spans="1:11" ht="7.5" customHeight="1">
      <c r="A24" s="102" t="s">
        <v>25</v>
      </c>
      <c r="B24" s="129">
        <v>40.381</v>
      </c>
      <c r="C24" s="129">
        <v>67.619</v>
      </c>
      <c r="D24" s="129">
        <v>108</v>
      </c>
      <c r="E24" s="130">
        <v>22.394822365429196</v>
      </c>
      <c r="F24" s="130">
        <v>38.49030612825738</v>
      </c>
      <c r="G24" s="130">
        <v>30.337760399110092</v>
      </c>
      <c r="H24" s="130"/>
      <c r="J24" s="130"/>
      <c r="K24" s="127"/>
    </row>
    <row r="25" spans="1:11" ht="9" customHeight="1">
      <c r="A25" s="102" t="s">
        <v>26</v>
      </c>
      <c r="B25" s="129">
        <v>24.866</v>
      </c>
      <c r="C25" s="129">
        <v>47.267</v>
      </c>
      <c r="D25" s="129">
        <v>72.132</v>
      </c>
      <c r="E25" s="130">
        <v>20.676866788624647</v>
      </c>
      <c r="F25" s="130">
        <v>40.96814734561214</v>
      </c>
      <c r="G25" s="130">
        <v>30.611621314230426</v>
      </c>
      <c r="H25" s="130"/>
      <c r="J25" s="130"/>
      <c r="K25" s="127"/>
    </row>
    <row r="26" spans="1:11" ht="20.25" customHeight="1">
      <c r="A26" s="103" t="s">
        <v>27</v>
      </c>
      <c r="B26" s="138">
        <v>29.324</v>
      </c>
      <c r="C26" s="138">
        <v>53.01</v>
      </c>
      <c r="D26" s="138">
        <v>82.334</v>
      </c>
      <c r="E26" s="139">
        <v>21.435202444390843</v>
      </c>
      <c r="F26" s="139">
        <v>40.064998866298836</v>
      </c>
      <c r="G26" s="139">
        <v>30.594582944710957</v>
      </c>
      <c r="H26" s="130"/>
      <c r="J26" s="130"/>
      <c r="K26" s="127"/>
    </row>
    <row r="27" spans="1:11" ht="8.25" customHeight="1">
      <c r="A27" s="102" t="s">
        <v>28</v>
      </c>
      <c r="B27" s="129">
        <v>22.661</v>
      </c>
      <c r="C27" s="129">
        <v>46.003</v>
      </c>
      <c r="D27" s="129">
        <v>68.663</v>
      </c>
      <c r="E27" s="130">
        <v>20.040858199055485</v>
      </c>
      <c r="F27" s="130">
        <v>42.24179093513553</v>
      </c>
      <c r="G27" s="130">
        <v>30.932483996089683</v>
      </c>
      <c r="H27" s="130"/>
      <c r="J27" s="130"/>
      <c r="K27" s="127"/>
    </row>
    <row r="28" spans="1:11" ht="8.25" customHeight="1">
      <c r="A28" s="102" t="s">
        <v>29</v>
      </c>
      <c r="B28" s="129">
        <v>16.317</v>
      </c>
      <c r="C28" s="129">
        <v>33.103</v>
      </c>
      <c r="D28" s="129">
        <v>49.42</v>
      </c>
      <c r="E28" s="130">
        <v>21.01920673974932</v>
      </c>
      <c r="F28" s="130">
        <v>44.47654108668781</v>
      </c>
      <c r="G28" s="130">
        <v>32.50097003097523</v>
      </c>
      <c r="H28" s="130"/>
      <c r="J28" s="130"/>
      <c r="K28" s="127"/>
    </row>
    <row r="29" spans="1:11" s="137" customFormat="1" ht="9" customHeight="1">
      <c r="A29" s="100" t="s">
        <v>189</v>
      </c>
      <c r="B29" s="125">
        <v>60.57</v>
      </c>
      <c r="C29" s="125">
        <v>102.361</v>
      </c>
      <c r="D29" s="125">
        <v>162.931</v>
      </c>
      <c r="E29" s="126">
        <v>21.392319673375972</v>
      </c>
      <c r="F29" s="126">
        <v>36.64112027090396</v>
      </c>
      <c r="G29" s="126">
        <v>28.965511111111113</v>
      </c>
      <c r="H29" s="112"/>
      <c r="J29" s="112"/>
      <c r="K29" s="127"/>
    </row>
    <row r="30" spans="1:11" ht="9" customHeight="1">
      <c r="A30" s="102" t="s">
        <v>30</v>
      </c>
      <c r="B30" s="129">
        <v>70.366</v>
      </c>
      <c r="C30" s="129">
        <v>117.151</v>
      </c>
      <c r="D30" s="129">
        <v>187.517</v>
      </c>
      <c r="E30" s="130">
        <v>20.570102227847954</v>
      </c>
      <c r="F30" s="130">
        <v>34.81611364548197</v>
      </c>
      <c r="G30" s="130">
        <v>27.63438673433899</v>
      </c>
      <c r="H30" s="130"/>
      <c r="J30" s="130"/>
      <c r="K30" s="127"/>
    </row>
    <row r="31" spans="1:11" ht="9" customHeight="1">
      <c r="A31" s="102" t="s">
        <v>31</v>
      </c>
      <c r="B31" s="129">
        <v>30.601</v>
      </c>
      <c r="C31" s="129">
        <v>52.594</v>
      </c>
      <c r="D31" s="129">
        <v>83.195</v>
      </c>
      <c r="E31" s="130">
        <v>18.238765049469542</v>
      </c>
      <c r="F31" s="130">
        <v>31.89370785426673</v>
      </c>
      <c r="G31" s="130">
        <v>25.00721405297519</v>
      </c>
      <c r="H31" s="130"/>
      <c r="J31" s="130"/>
      <c r="K31" s="127"/>
    </row>
    <row r="32" spans="1:11" s="137" customFormat="1" ht="9" customHeight="1">
      <c r="A32" s="100" t="s">
        <v>32</v>
      </c>
      <c r="B32" s="125">
        <v>39.765</v>
      </c>
      <c r="C32" s="125">
        <v>64.557</v>
      </c>
      <c r="D32" s="125">
        <v>104.322</v>
      </c>
      <c r="E32" s="126">
        <v>22.81424448792018</v>
      </c>
      <c r="F32" s="126">
        <v>37.624795286191365</v>
      </c>
      <c r="G32" s="126">
        <v>30.161327628079103</v>
      </c>
      <c r="H32" s="126"/>
      <c r="J32" s="126"/>
      <c r="K32" s="127"/>
    </row>
    <row r="33" spans="1:11" ht="8.25" customHeight="1">
      <c r="A33" s="102" t="s">
        <v>33</v>
      </c>
      <c r="B33" s="129">
        <v>335.159</v>
      </c>
      <c r="C33" s="129">
        <v>647.223</v>
      </c>
      <c r="D33" s="129">
        <v>982.382</v>
      </c>
      <c r="E33" s="130">
        <v>20.56238120888708</v>
      </c>
      <c r="F33" s="130">
        <v>40.386541376325916</v>
      </c>
      <c r="G33" s="130">
        <v>30.390470878410213</v>
      </c>
      <c r="H33" s="130"/>
      <c r="J33" s="130"/>
      <c r="K33" s="127"/>
    </row>
    <row r="34" spans="1:11" ht="8.25" customHeight="1">
      <c r="A34" s="102" t="s">
        <v>34</v>
      </c>
      <c r="B34" s="129">
        <v>66.387</v>
      </c>
      <c r="C34" s="129">
        <v>124.461</v>
      </c>
      <c r="D34" s="129">
        <v>190.848</v>
      </c>
      <c r="E34" s="130">
        <v>21.722002087552887</v>
      </c>
      <c r="F34" s="130">
        <v>41.6792804136416</v>
      </c>
      <c r="G34" s="130">
        <v>31.585009830595993</v>
      </c>
      <c r="H34" s="130"/>
      <c r="J34" s="130"/>
      <c r="K34" s="127"/>
    </row>
    <row r="35" spans="1:11" ht="8.25" customHeight="1">
      <c r="A35" s="102" t="s">
        <v>35</v>
      </c>
      <c r="B35" s="129">
        <v>61.449</v>
      </c>
      <c r="C35" s="129">
        <v>115.926</v>
      </c>
      <c r="D35" s="129">
        <v>177.375</v>
      </c>
      <c r="E35" s="130">
        <v>21.092647831146227</v>
      </c>
      <c r="F35" s="130">
        <v>41.33158393884725</v>
      </c>
      <c r="G35" s="130">
        <v>31.02013620003987</v>
      </c>
      <c r="H35" s="130"/>
      <c r="J35" s="130"/>
      <c r="K35" s="127"/>
    </row>
    <row r="36" spans="1:11" ht="8.25" customHeight="1">
      <c r="A36" s="102" t="s">
        <v>36</v>
      </c>
      <c r="B36" s="129">
        <v>15.223</v>
      </c>
      <c r="C36" s="129">
        <v>22.983</v>
      </c>
      <c r="D36" s="129">
        <v>38.206</v>
      </c>
      <c r="E36" s="130">
        <v>22.31031905383026</v>
      </c>
      <c r="F36" s="130">
        <v>34.014622306417245</v>
      </c>
      <c r="G36" s="130">
        <v>28.133813447618213</v>
      </c>
      <c r="H36" s="130"/>
      <c r="J36" s="130"/>
      <c r="K36" s="127"/>
    </row>
    <row r="37" spans="1:11" ht="8.25" customHeight="1">
      <c r="A37" s="102" t="s">
        <v>37</v>
      </c>
      <c r="B37" s="129">
        <v>58.216</v>
      </c>
      <c r="C37" s="129">
        <v>115.718</v>
      </c>
      <c r="D37" s="129">
        <v>173.934</v>
      </c>
      <c r="E37" s="130">
        <v>19.73189621570322</v>
      </c>
      <c r="F37" s="130">
        <v>40.20987890265302</v>
      </c>
      <c r="G37" s="130">
        <v>29.84351943996431</v>
      </c>
      <c r="H37" s="130"/>
      <c r="J37" s="130"/>
      <c r="K37" s="127"/>
    </row>
    <row r="38" spans="1:11" ht="8.25" customHeight="1">
      <c r="A38" s="102" t="s">
        <v>38</v>
      </c>
      <c r="B38" s="129">
        <v>60.563</v>
      </c>
      <c r="C38" s="129">
        <v>115.535</v>
      </c>
      <c r="D38" s="129">
        <v>176.097</v>
      </c>
      <c r="E38" s="130">
        <v>21.728273699543283</v>
      </c>
      <c r="F38" s="130">
        <v>41.21774930075917</v>
      </c>
      <c r="G38" s="130">
        <v>31.500230755195574</v>
      </c>
      <c r="H38" s="130"/>
      <c r="J38" s="130"/>
      <c r="K38" s="127"/>
    </row>
    <row r="39" spans="1:11" ht="9.75" customHeight="1">
      <c r="A39" s="102" t="s">
        <v>39</v>
      </c>
      <c r="B39" s="129">
        <v>55.625</v>
      </c>
      <c r="C39" s="129">
        <v>121.4</v>
      </c>
      <c r="D39" s="129">
        <v>177.025</v>
      </c>
      <c r="E39" s="130">
        <v>17.996318236376986</v>
      </c>
      <c r="F39" s="130">
        <v>39.47556677028732</v>
      </c>
      <c r="G39" s="130">
        <v>28.708789649429228</v>
      </c>
      <c r="H39" s="130"/>
      <c r="J39" s="130"/>
      <c r="K39" s="127"/>
    </row>
    <row r="40" spans="1:11" s="137" customFormat="1" ht="9" customHeight="1">
      <c r="A40" s="100" t="s">
        <v>40</v>
      </c>
      <c r="B40" s="125">
        <v>17.697</v>
      </c>
      <c r="C40" s="125">
        <v>31.2</v>
      </c>
      <c r="D40" s="125">
        <v>48.897</v>
      </c>
      <c r="E40" s="126">
        <v>21.601728431228942</v>
      </c>
      <c r="F40" s="126">
        <v>38.860103626943</v>
      </c>
      <c r="G40" s="126">
        <v>30.14388577910389</v>
      </c>
      <c r="H40" s="126"/>
      <c r="J40" s="126"/>
      <c r="K40" s="127"/>
    </row>
    <row r="41" spans="1:11" ht="8.25" customHeight="1">
      <c r="A41" s="102" t="s">
        <v>41</v>
      </c>
      <c r="B41" s="129">
        <v>95.351</v>
      </c>
      <c r="C41" s="129">
        <v>151.621</v>
      </c>
      <c r="D41" s="129">
        <v>246.972</v>
      </c>
      <c r="E41" s="130">
        <v>24.341435146774636</v>
      </c>
      <c r="F41" s="130">
        <v>39.03783519355296</v>
      </c>
      <c r="G41" s="130">
        <v>31.65828759238987</v>
      </c>
      <c r="H41" s="130"/>
      <c r="J41" s="130"/>
      <c r="K41" s="127"/>
    </row>
    <row r="42" spans="1:11" ht="8.25" customHeight="1">
      <c r="A42" s="102" t="s">
        <v>42</v>
      </c>
      <c r="B42" s="129">
        <v>43.934</v>
      </c>
      <c r="C42" s="129">
        <v>69.67</v>
      </c>
      <c r="D42" s="129">
        <v>113.604</v>
      </c>
      <c r="E42" s="130">
        <v>25.36312204133472</v>
      </c>
      <c r="F42" s="130">
        <v>40.448433617426446</v>
      </c>
      <c r="G42" s="130">
        <v>32.88446842507468</v>
      </c>
      <c r="H42" s="130"/>
      <c r="J42" s="130"/>
      <c r="K42" s="127"/>
    </row>
    <row r="43" spans="1:11" ht="8.25" customHeight="1">
      <c r="A43" s="102" t="s">
        <v>43</v>
      </c>
      <c r="B43" s="129">
        <v>11.028</v>
      </c>
      <c r="C43" s="129">
        <v>16.95</v>
      </c>
      <c r="D43" s="129">
        <v>27.979</v>
      </c>
      <c r="E43" s="130">
        <v>24.38851784687514</v>
      </c>
      <c r="F43" s="130">
        <v>39.1039542287639</v>
      </c>
      <c r="G43" s="130">
        <v>31.591843186847928</v>
      </c>
      <c r="H43" s="130"/>
      <c r="J43" s="130"/>
      <c r="K43" s="127"/>
    </row>
    <row r="44" spans="1:11" ht="9" customHeight="1">
      <c r="A44" s="102" t="s">
        <v>44</v>
      </c>
      <c r="B44" s="129">
        <v>20.261</v>
      </c>
      <c r="C44" s="129">
        <v>28.246</v>
      </c>
      <c r="D44" s="129">
        <v>48.507</v>
      </c>
      <c r="E44" s="130">
        <v>28.90959420124422</v>
      </c>
      <c r="F44" s="130">
        <v>39.42054066124237</v>
      </c>
      <c r="G44" s="130">
        <v>34.223244459809365</v>
      </c>
      <c r="H44" s="130"/>
      <c r="J44" s="130"/>
      <c r="K44" s="127"/>
    </row>
    <row r="45" spans="1:11" s="137" customFormat="1" ht="9" customHeight="1">
      <c r="A45" s="100" t="s">
        <v>45</v>
      </c>
      <c r="B45" s="125">
        <v>20.128</v>
      </c>
      <c r="C45" s="125">
        <v>36.754</v>
      </c>
      <c r="D45" s="125">
        <v>56.882</v>
      </c>
      <c r="E45" s="126">
        <v>19.503686979777328</v>
      </c>
      <c r="F45" s="126">
        <v>36.33577522713567</v>
      </c>
      <c r="G45" s="126">
        <v>27.835303789539616</v>
      </c>
      <c r="H45" s="126"/>
      <c r="J45" s="126"/>
      <c r="K45" s="127"/>
    </row>
    <row r="46" spans="1:11" ht="9" customHeight="1">
      <c r="A46" s="102" t="s">
        <v>46</v>
      </c>
      <c r="B46" s="129">
        <v>121.962</v>
      </c>
      <c r="C46" s="129">
        <v>197.426</v>
      </c>
      <c r="D46" s="129">
        <v>319.387</v>
      </c>
      <c r="E46" s="130">
        <v>24.915984498246146</v>
      </c>
      <c r="F46" s="130">
        <v>39.62102085950639</v>
      </c>
      <c r="G46" s="130">
        <v>32.3338192714977</v>
      </c>
      <c r="H46" s="130"/>
      <c r="J46" s="130"/>
      <c r="K46" s="127"/>
    </row>
    <row r="47" spans="1:11" ht="9" customHeight="1">
      <c r="A47" s="102" t="s">
        <v>47</v>
      </c>
      <c r="B47" s="129">
        <v>18.925</v>
      </c>
      <c r="C47" s="129">
        <v>26.6</v>
      </c>
      <c r="D47" s="129">
        <v>45.525</v>
      </c>
      <c r="E47" s="130">
        <v>27.689178907941713</v>
      </c>
      <c r="F47" s="130">
        <v>38.49103564038375</v>
      </c>
      <c r="G47" s="130">
        <v>33.11993015896111</v>
      </c>
      <c r="H47" s="130"/>
      <c r="J47" s="130"/>
      <c r="K47" s="127"/>
    </row>
    <row r="48" spans="1:11" ht="9" customHeight="1">
      <c r="A48" s="102" t="s">
        <v>48</v>
      </c>
      <c r="B48" s="129">
        <v>22.922</v>
      </c>
      <c r="C48" s="129">
        <v>36.395</v>
      </c>
      <c r="D48" s="129">
        <v>59.317</v>
      </c>
      <c r="E48" s="130">
        <v>26.536235239638806</v>
      </c>
      <c r="F48" s="130">
        <v>41.399353899353905</v>
      </c>
      <c r="G48" s="130">
        <v>34.03331210446897</v>
      </c>
      <c r="H48" s="130"/>
      <c r="J48" s="130"/>
      <c r="K48" s="127"/>
    </row>
    <row r="49" spans="1:11" ht="9" customHeight="1">
      <c r="A49" s="102" t="s">
        <v>49</v>
      </c>
      <c r="B49" s="129">
        <v>63.443</v>
      </c>
      <c r="C49" s="129">
        <v>106.582</v>
      </c>
      <c r="D49" s="129">
        <v>170.025</v>
      </c>
      <c r="E49" s="130">
        <v>23.872560271225215</v>
      </c>
      <c r="F49" s="130">
        <v>39.14713876441637</v>
      </c>
      <c r="G49" s="130">
        <v>31.60216126999704</v>
      </c>
      <c r="H49" s="130"/>
      <c r="J49" s="130"/>
      <c r="K49" s="127"/>
    </row>
    <row r="50" spans="1:11" s="137" customFormat="1" ht="9" customHeight="1">
      <c r="A50" s="100" t="s">
        <v>50</v>
      </c>
      <c r="B50" s="125">
        <v>16.671</v>
      </c>
      <c r="C50" s="125">
        <v>27.849</v>
      </c>
      <c r="D50" s="125">
        <v>44.521</v>
      </c>
      <c r="E50" s="126">
        <v>24.157718558448895</v>
      </c>
      <c r="F50" s="126">
        <v>40.35619058659866</v>
      </c>
      <c r="G50" s="126">
        <v>32.25762043806198</v>
      </c>
      <c r="H50" s="126"/>
      <c r="J50" s="126"/>
      <c r="K50" s="127"/>
    </row>
    <row r="51" spans="1:11" ht="8.25" customHeight="1">
      <c r="A51" s="102" t="s">
        <v>51</v>
      </c>
      <c r="B51" s="129">
        <v>297.283</v>
      </c>
      <c r="C51" s="129">
        <v>476.343</v>
      </c>
      <c r="D51" s="129">
        <v>773.626</v>
      </c>
      <c r="E51" s="130">
        <v>20.89727764531222</v>
      </c>
      <c r="F51" s="130">
        <v>33.42460005318825</v>
      </c>
      <c r="G51" s="130">
        <v>27.16651467367391</v>
      </c>
      <c r="H51" s="130"/>
      <c r="J51" s="130"/>
      <c r="K51" s="127"/>
    </row>
    <row r="52" spans="1:11" ht="8.25" customHeight="1">
      <c r="A52" s="102" t="s">
        <v>52</v>
      </c>
      <c r="B52" s="129">
        <v>18.744</v>
      </c>
      <c r="C52" s="129">
        <v>34.413</v>
      </c>
      <c r="D52" s="129">
        <v>53.157</v>
      </c>
      <c r="E52" s="130">
        <v>20.123895515497676</v>
      </c>
      <c r="F52" s="130">
        <v>37.87767052271251</v>
      </c>
      <c r="G52" s="130">
        <v>28.890301963086152</v>
      </c>
      <c r="H52" s="130"/>
      <c r="J52" s="130"/>
      <c r="K52" s="127"/>
    </row>
    <row r="53" spans="1:11" ht="9.75" customHeight="1">
      <c r="A53" s="102" t="s">
        <v>53</v>
      </c>
      <c r="B53" s="129">
        <v>29.415</v>
      </c>
      <c r="C53" s="129">
        <v>46.481</v>
      </c>
      <c r="D53" s="129">
        <v>75.895</v>
      </c>
      <c r="E53" s="130">
        <v>20.49111807732497</v>
      </c>
      <c r="F53" s="130">
        <v>32.57389939310693</v>
      </c>
      <c r="G53" s="130">
        <v>26.514000244545755</v>
      </c>
      <c r="H53" s="130"/>
      <c r="J53" s="130"/>
      <c r="K53" s="127"/>
    </row>
    <row r="54" spans="1:11" ht="8.25" customHeight="1">
      <c r="A54" s="102" t="s">
        <v>54</v>
      </c>
      <c r="B54" s="129">
        <v>36.658</v>
      </c>
      <c r="C54" s="129">
        <v>63.39</v>
      </c>
      <c r="D54" s="129">
        <v>100.047</v>
      </c>
      <c r="E54" s="130">
        <v>20.98628317570817</v>
      </c>
      <c r="F54" s="130">
        <v>36.97287839020123</v>
      </c>
      <c r="G54" s="130">
        <v>28.904875406283857</v>
      </c>
      <c r="H54" s="130"/>
      <c r="J54" s="130"/>
      <c r="K54" s="127"/>
    </row>
    <row r="55" spans="1:11" ht="8.25" customHeight="1">
      <c r="A55" s="102" t="s">
        <v>55</v>
      </c>
      <c r="B55" s="129">
        <v>47.363</v>
      </c>
      <c r="C55" s="129">
        <v>72.145</v>
      </c>
      <c r="D55" s="129">
        <v>119.508</v>
      </c>
      <c r="E55" s="130">
        <v>20.668362738210046</v>
      </c>
      <c r="F55" s="130">
        <v>31.853222188863185</v>
      </c>
      <c r="G55" s="130">
        <v>26.22808345897829</v>
      </c>
      <c r="H55" s="130"/>
      <c r="J55" s="130"/>
      <c r="K55" s="127"/>
    </row>
    <row r="56" spans="1:11" ht="8.25" customHeight="1">
      <c r="A56" s="102" t="s">
        <v>56</v>
      </c>
      <c r="B56" s="129">
        <v>64.794</v>
      </c>
      <c r="C56" s="129">
        <v>100.675</v>
      </c>
      <c r="D56" s="129">
        <v>165.469</v>
      </c>
      <c r="E56" s="130">
        <v>20.73733161359701</v>
      </c>
      <c r="F56" s="130">
        <v>31.591747077743783</v>
      </c>
      <c r="G56" s="130">
        <v>26.218061052785025</v>
      </c>
      <c r="H56" s="130"/>
      <c r="J56" s="130"/>
      <c r="K56" s="127"/>
    </row>
    <row r="57" spans="1:11" ht="8.25" customHeight="1">
      <c r="A57" s="102" t="s">
        <v>57</v>
      </c>
      <c r="B57" s="129">
        <v>23.842</v>
      </c>
      <c r="C57" s="129">
        <v>34.482</v>
      </c>
      <c r="D57" s="129">
        <v>58.324</v>
      </c>
      <c r="E57" s="130">
        <v>21.325772144652454</v>
      </c>
      <c r="F57" s="130">
        <v>30.18805154783583</v>
      </c>
      <c r="G57" s="130">
        <v>25.804453529065626</v>
      </c>
      <c r="H57" s="130"/>
      <c r="J57" s="130"/>
      <c r="K57" s="127"/>
    </row>
    <row r="58" spans="1:11" ht="8.25" customHeight="1">
      <c r="A58" s="140" t="s">
        <v>58</v>
      </c>
      <c r="B58" s="129">
        <v>26.819</v>
      </c>
      <c r="C58" s="129">
        <v>41.01</v>
      </c>
      <c r="D58" s="129">
        <v>67.829</v>
      </c>
      <c r="E58" s="130">
        <v>21.567003345342254</v>
      </c>
      <c r="F58" s="130">
        <v>32.99674136058253</v>
      </c>
      <c r="G58" s="130">
        <v>27.280332372092648</v>
      </c>
      <c r="H58" s="130"/>
      <c r="J58" s="130"/>
      <c r="K58" s="127"/>
    </row>
    <row r="59" spans="1:11" ht="9" customHeight="1">
      <c r="A59" s="102" t="s">
        <v>59</v>
      </c>
      <c r="B59" s="129">
        <v>27.349</v>
      </c>
      <c r="C59" s="129">
        <v>42.741</v>
      </c>
      <c r="D59" s="129">
        <v>70.09</v>
      </c>
      <c r="E59" s="130">
        <v>21.51160961490058</v>
      </c>
      <c r="F59" s="130">
        <v>33.557621343215615</v>
      </c>
      <c r="G59" s="130">
        <v>27.540058624293717</v>
      </c>
      <c r="H59" s="130"/>
      <c r="J59" s="130"/>
      <c r="K59" s="127"/>
    </row>
    <row r="60" spans="1:11" s="137" customFormat="1" ht="9" customHeight="1">
      <c r="A60" s="100" t="s">
        <v>60</v>
      </c>
      <c r="B60" s="125">
        <v>22.3</v>
      </c>
      <c r="C60" s="125">
        <v>41.007</v>
      </c>
      <c r="D60" s="125">
        <v>63.308</v>
      </c>
      <c r="E60" s="126">
        <v>20.97303601154928</v>
      </c>
      <c r="F60" s="126">
        <v>37.59075242006453</v>
      </c>
      <c r="G60" s="126">
        <v>29.388717644000444</v>
      </c>
      <c r="H60" s="126"/>
      <c r="J60" s="126"/>
      <c r="K60" s="127"/>
    </row>
    <row r="61" spans="1:11" ht="8.25" customHeight="1">
      <c r="A61" s="102" t="s">
        <v>61</v>
      </c>
      <c r="B61" s="129">
        <v>262.667</v>
      </c>
      <c r="C61" s="129">
        <v>466.354</v>
      </c>
      <c r="D61" s="129">
        <v>729.021</v>
      </c>
      <c r="E61" s="130">
        <v>22.24743406665074</v>
      </c>
      <c r="F61" s="130">
        <v>38.78561763289585</v>
      </c>
      <c r="G61" s="130">
        <v>30.59191767192561</v>
      </c>
      <c r="H61" s="130"/>
      <c r="J61" s="130"/>
      <c r="K61" s="127"/>
    </row>
    <row r="62" spans="1:11" ht="8.25" customHeight="1">
      <c r="A62" s="102" t="s">
        <v>62</v>
      </c>
      <c r="B62" s="129">
        <v>15.665</v>
      </c>
      <c r="C62" s="129">
        <v>25.783</v>
      </c>
      <c r="D62" s="129">
        <v>41.449</v>
      </c>
      <c r="E62" s="130">
        <v>24.122638168127015</v>
      </c>
      <c r="F62" s="130">
        <v>39.903116971554155</v>
      </c>
      <c r="G62" s="130">
        <v>31.9938557964694</v>
      </c>
      <c r="H62" s="130"/>
      <c r="J62" s="130"/>
      <c r="K62" s="127"/>
    </row>
    <row r="63" spans="1:11" ht="8.25" customHeight="1">
      <c r="A63" s="102" t="s">
        <v>63</v>
      </c>
      <c r="B63" s="129">
        <v>25.821</v>
      </c>
      <c r="C63" s="129">
        <v>51.812</v>
      </c>
      <c r="D63" s="129">
        <v>77.633</v>
      </c>
      <c r="E63" s="130">
        <v>20.716629626360934</v>
      </c>
      <c r="F63" s="130">
        <v>40.976890590152</v>
      </c>
      <c r="G63" s="130">
        <v>30.919380919380917</v>
      </c>
      <c r="H63" s="130"/>
      <c r="J63" s="130"/>
      <c r="K63" s="127"/>
    </row>
    <row r="64" spans="1:11" ht="8.25" customHeight="1">
      <c r="A64" s="102" t="s">
        <v>64</v>
      </c>
      <c r="B64" s="129">
        <v>22.332</v>
      </c>
      <c r="C64" s="129">
        <v>38.485</v>
      </c>
      <c r="D64" s="129">
        <v>60.817</v>
      </c>
      <c r="E64" s="130">
        <v>24.173540300058452</v>
      </c>
      <c r="F64" s="130">
        <v>40.58357675394658</v>
      </c>
      <c r="G64" s="130">
        <v>32.48563126295323</v>
      </c>
      <c r="H64" s="130"/>
      <c r="J64" s="130"/>
      <c r="K64" s="127"/>
    </row>
    <row r="65" spans="1:11" ht="8.25" customHeight="1">
      <c r="A65" s="102" t="s">
        <v>65</v>
      </c>
      <c r="B65" s="129">
        <v>62.628</v>
      </c>
      <c r="C65" s="129">
        <v>110.93</v>
      </c>
      <c r="D65" s="129">
        <v>173.558</v>
      </c>
      <c r="E65" s="130">
        <v>20.209034498113912</v>
      </c>
      <c r="F65" s="130">
        <v>34.69804598671884</v>
      </c>
      <c r="G65" s="130">
        <v>27.56630379191934</v>
      </c>
      <c r="H65" s="130"/>
      <c r="J65" s="130"/>
      <c r="K65" s="127"/>
    </row>
    <row r="66" spans="1:11" ht="8.25" customHeight="1">
      <c r="A66" s="102" t="s">
        <v>66</v>
      </c>
      <c r="B66" s="129">
        <v>25.608</v>
      </c>
      <c r="C66" s="129">
        <v>44.707</v>
      </c>
      <c r="D66" s="129">
        <v>70.316</v>
      </c>
      <c r="E66" s="130">
        <v>24.179476526796844</v>
      </c>
      <c r="F66" s="130">
        <v>41.119337778799725</v>
      </c>
      <c r="G66" s="130">
        <v>32.76103861009258</v>
      </c>
      <c r="H66" s="130"/>
      <c r="J66" s="130"/>
      <c r="K66" s="127"/>
    </row>
    <row r="67" spans="1:11" ht="8.25" customHeight="1">
      <c r="A67" s="102" t="s">
        <v>67</v>
      </c>
      <c r="B67" s="129">
        <v>31.001</v>
      </c>
      <c r="C67" s="129">
        <v>53.478</v>
      </c>
      <c r="D67" s="129">
        <v>84.479</v>
      </c>
      <c r="E67" s="130">
        <v>23.110067464311008</v>
      </c>
      <c r="F67" s="130">
        <v>39.805579539702855</v>
      </c>
      <c r="G67" s="130">
        <v>31.464135005381895</v>
      </c>
      <c r="H67" s="130"/>
      <c r="J67" s="130"/>
      <c r="K67" s="127"/>
    </row>
    <row r="68" spans="1:11" ht="8.25" customHeight="1">
      <c r="A68" s="102" t="s">
        <v>68</v>
      </c>
      <c r="B68" s="129">
        <v>25.537</v>
      </c>
      <c r="C68" s="129">
        <v>45.756</v>
      </c>
      <c r="D68" s="129">
        <v>71.292</v>
      </c>
      <c r="E68" s="130">
        <v>22.80068927956</v>
      </c>
      <c r="F68" s="130">
        <v>40.574980712784544</v>
      </c>
      <c r="G68" s="130">
        <v>31.717755928282244</v>
      </c>
      <c r="H68" s="130"/>
      <c r="J68" s="130"/>
      <c r="K68" s="127"/>
    </row>
    <row r="69" spans="1:11" ht="9" customHeight="1">
      <c r="A69" s="102" t="s">
        <v>69</v>
      </c>
      <c r="B69" s="129">
        <v>18.707</v>
      </c>
      <c r="C69" s="129">
        <v>33.732</v>
      </c>
      <c r="D69" s="129">
        <v>52.439</v>
      </c>
      <c r="E69" s="130">
        <v>22.104454685099846</v>
      </c>
      <c r="F69" s="130">
        <v>38.931271279358306</v>
      </c>
      <c r="G69" s="130">
        <v>30.617023015752537</v>
      </c>
      <c r="H69" s="130"/>
      <c r="J69" s="130"/>
      <c r="K69" s="127"/>
    </row>
    <row r="70" spans="1:11" ht="9" customHeight="1">
      <c r="A70" s="102" t="s">
        <v>70</v>
      </c>
      <c r="B70" s="129">
        <v>17.503</v>
      </c>
      <c r="C70" s="129">
        <v>29.611</v>
      </c>
      <c r="D70" s="129">
        <v>47.114</v>
      </c>
      <c r="E70" s="130">
        <v>24.549075710398608</v>
      </c>
      <c r="F70" s="130">
        <v>40.68115623454416</v>
      </c>
      <c r="G70" s="130">
        <v>32.6985272684369</v>
      </c>
      <c r="H70" s="130"/>
      <c r="J70" s="130"/>
      <c r="K70" s="127"/>
    </row>
    <row r="71" spans="1:11" s="141" customFormat="1" ht="9" customHeight="1">
      <c r="A71" s="100" t="s">
        <v>71</v>
      </c>
      <c r="B71" s="125">
        <v>17.864</v>
      </c>
      <c r="C71" s="125">
        <v>32.061</v>
      </c>
      <c r="D71" s="125">
        <v>49.925</v>
      </c>
      <c r="E71" s="126">
        <v>22.10371323574902</v>
      </c>
      <c r="F71" s="126">
        <v>39.325139829261104</v>
      </c>
      <c r="G71" s="126">
        <v>30.75222056595173</v>
      </c>
      <c r="H71" s="110"/>
      <c r="J71" s="110"/>
      <c r="K71" s="127"/>
    </row>
    <row r="72" spans="1:11" s="142" customFormat="1" ht="9" customHeight="1">
      <c r="A72" s="102" t="s">
        <v>72</v>
      </c>
      <c r="B72" s="129">
        <v>66.895</v>
      </c>
      <c r="C72" s="129">
        <v>115.978</v>
      </c>
      <c r="D72" s="129">
        <v>182.872</v>
      </c>
      <c r="E72" s="130">
        <v>23.46221564404913</v>
      </c>
      <c r="F72" s="130">
        <v>39.71373294296916</v>
      </c>
      <c r="G72" s="130">
        <v>31.685185730646815</v>
      </c>
      <c r="H72" s="114"/>
      <c r="J72" s="114"/>
      <c r="K72" s="127"/>
    </row>
    <row r="73" spans="1:11" s="142" customFormat="1" ht="9" customHeight="1">
      <c r="A73" s="102" t="s">
        <v>73</v>
      </c>
      <c r="B73" s="129">
        <v>48.544</v>
      </c>
      <c r="C73" s="129">
        <v>85.306</v>
      </c>
      <c r="D73" s="129">
        <v>133.85</v>
      </c>
      <c r="E73" s="130">
        <v>22.783871437086685</v>
      </c>
      <c r="F73" s="130">
        <v>39.277854005322624</v>
      </c>
      <c r="G73" s="130">
        <v>31.109892178715114</v>
      </c>
      <c r="H73" s="114"/>
      <c r="J73" s="114"/>
      <c r="K73" s="127"/>
    </row>
    <row r="74" spans="1:11" s="141" customFormat="1" ht="9" customHeight="1">
      <c r="A74" s="100" t="s">
        <v>74</v>
      </c>
      <c r="B74" s="125">
        <v>18.351</v>
      </c>
      <c r="C74" s="125">
        <v>30.672</v>
      </c>
      <c r="D74" s="125">
        <v>49.023</v>
      </c>
      <c r="E74" s="126">
        <v>25.468045243216984</v>
      </c>
      <c r="F74" s="126">
        <v>40.978503386818794</v>
      </c>
      <c r="G74" s="126">
        <v>33.37077274955073</v>
      </c>
      <c r="H74" s="110"/>
      <c r="J74" s="110"/>
      <c r="K74" s="127"/>
    </row>
    <row r="75" spans="1:11" s="142" customFormat="1" ht="9" customHeight="1">
      <c r="A75" s="102" t="s">
        <v>75</v>
      </c>
      <c r="B75" s="129">
        <v>115.232</v>
      </c>
      <c r="C75" s="129">
        <v>194.159</v>
      </c>
      <c r="D75" s="129">
        <v>309.39</v>
      </c>
      <c r="E75" s="130">
        <v>23.09189102531988</v>
      </c>
      <c r="F75" s="130">
        <v>38.7272364615538</v>
      </c>
      <c r="G75" s="130">
        <v>30.92771138534435</v>
      </c>
      <c r="H75" s="114"/>
      <c r="J75" s="114"/>
      <c r="K75" s="127"/>
    </row>
    <row r="76" spans="1:11" s="142" customFormat="1" ht="9" customHeight="1">
      <c r="A76" s="102" t="s">
        <v>76</v>
      </c>
      <c r="B76" s="129">
        <v>24.618</v>
      </c>
      <c r="C76" s="129">
        <v>40.775</v>
      </c>
      <c r="D76" s="129">
        <v>65.393</v>
      </c>
      <c r="E76" s="130">
        <v>20.79872933264618</v>
      </c>
      <c r="F76" s="130">
        <v>34.585860299418975</v>
      </c>
      <c r="G76" s="130">
        <v>27.67863945347882</v>
      </c>
      <c r="H76" s="114"/>
      <c r="J76" s="114"/>
      <c r="K76" s="127"/>
    </row>
    <row r="77" spans="1:11" s="142" customFormat="1" ht="9" customHeight="1">
      <c r="A77" s="102" t="s">
        <v>77</v>
      </c>
      <c r="B77" s="129">
        <v>33.138</v>
      </c>
      <c r="C77" s="129">
        <v>55.455</v>
      </c>
      <c r="D77" s="129">
        <v>88.593</v>
      </c>
      <c r="E77" s="130">
        <v>21.75051688490696</v>
      </c>
      <c r="F77" s="130">
        <v>36.16874180651305</v>
      </c>
      <c r="G77" s="130">
        <v>28.982458665654708</v>
      </c>
      <c r="H77" s="114"/>
      <c r="J77" s="114"/>
      <c r="K77" s="127"/>
    </row>
    <row r="78" spans="1:11" s="142" customFormat="1" ht="9" customHeight="1">
      <c r="A78" s="102" t="s">
        <v>78</v>
      </c>
      <c r="B78" s="129">
        <v>24.511</v>
      </c>
      <c r="C78" s="129">
        <v>43.443</v>
      </c>
      <c r="D78" s="129">
        <v>67.953</v>
      </c>
      <c r="E78" s="130">
        <v>23.743376633440853</v>
      </c>
      <c r="F78" s="130">
        <v>41.995417943487965</v>
      </c>
      <c r="G78" s="130">
        <v>32.87836268627831</v>
      </c>
      <c r="H78" s="114"/>
      <c r="J78" s="114"/>
      <c r="K78" s="127"/>
    </row>
    <row r="79" spans="1:11" s="141" customFormat="1" ht="9" customHeight="1">
      <c r="A79" s="100" t="s">
        <v>79</v>
      </c>
      <c r="B79" s="125">
        <v>20.055</v>
      </c>
      <c r="C79" s="125">
        <v>32.539</v>
      </c>
      <c r="D79" s="125">
        <v>52.594</v>
      </c>
      <c r="E79" s="126">
        <v>29.391936453035918</v>
      </c>
      <c r="F79" s="126">
        <v>46.8328559708689</v>
      </c>
      <c r="G79" s="126">
        <v>38.191297780876035</v>
      </c>
      <c r="H79" s="110"/>
      <c r="J79" s="110"/>
      <c r="K79" s="127"/>
    </row>
    <row r="80" spans="1:11" s="142" customFormat="1" ht="9" customHeight="1">
      <c r="A80" s="102" t="s">
        <v>190</v>
      </c>
      <c r="B80" s="129">
        <v>12.91</v>
      </c>
      <c r="C80" s="129">
        <v>21.947</v>
      </c>
      <c r="D80" s="129">
        <v>34.858</v>
      </c>
      <c r="E80" s="130">
        <v>22.71647516320318</v>
      </c>
      <c r="F80" s="130">
        <v>38.36485683319931</v>
      </c>
      <c r="G80" s="130">
        <v>30.56727202574602</v>
      </c>
      <c r="H80" s="114"/>
      <c r="J80" s="114"/>
      <c r="K80" s="127"/>
    </row>
    <row r="81" spans="1:11" s="142" customFormat="1" ht="9" customHeight="1">
      <c r="A81" s="102" t="s">
        <v>80</v>
      </c>
      <c r="B81" s="129">
        <v>458.553</v>
      </c>
      <c r="C81" s="129">
        <v>836.626</v>
      </c>
      <c r="D81" s="129">
        <v>1295.179</v>
      </c>
      <c r="E81" s="130">
        <v>24.651160540338292</v>
      </c>
      <c r="F81" s="130">
        <v>43.61111313828662</v>
      </c>
      <c r="G81" s="130">
        <v>34.27718870623481</v>
      </c>
      <c r="H81" s="114"/>
      <c r="J81" s="114"/>
      <c r="K81" s="127"/>
    </row>
    <row r="82" spans="1:11" s="142" customFormat="1" ht="9" customHeight="1">
      <c r="A82" s="102" t="s">
        <v>81</v>
      </c>
      <c r="B82" s="129">
        <v>29.077</v>
      </c>
      <c r="C82" s="129">
        <v>52.783</v>
      </c>
      <c r="D82" s="129">
        <v>81.86</v>
      </c>
      <c r="E82" s="130">
        <v>27.503003130823</v>
      </c>
      <c r="F82" s="130">
        <v>49.92574936390379</v>
      </c>
      <c r="G82" s="130">
        <v>38.71437624736339</v>
      </c>
      <c r="H82" s="118"/>
      <c r="J82" s="118"/>
      <c r="K82" s="127"/>
    </row>
    <row r="83" spans="1:11" s="142" customFormat="1" ht="9" customHeight="1">
      <c r="A83" s="102" t="s">
        <v>82</v>
      </c>
      <c r="B83" s="129">
        <v>14.79</v>
      </c>
      <c r="C83" s="129">
        <v>24.613</v>
      </c>
      <c r="D83" s="129">
        <v>39.403</v>
      </c>
      <c r="E83" s="130">
        <v>28.183238690498875</v>
      </c>
      <c r="F83" s="130">
        <v>47.58894044856922</v>
      </c>
      <c r="G83" s="130">
        <v>37.815505096067106</v>
      </c>
      <c r="H83" s="114"/>
      <c r="J83" s="114"/>
      <c r="K83" s="127"/>
    </row>
    <row r="84" spans="1:11" s="142" customFormat="1" ht="9" customHeight="1">
      <c r="A84" s="102" t="s">
        <v>83</v>
      </c>
      <c r="B84" s="129">
        <v>315.996</v>
      </c>
      <c r="C84" s="129">
        <v>567.132</v>
      </c>
      <c r="D84" s="129">
        <v>883.128</v>
      </c>
      <c r="E84" s="130">
        <v>23.451390811242856</v>
      </c>
      <c r="F84" s="130">
        <v>40.374117600157184</v>
      </c>
      <c r="G84" s="130">
        <v>32.088739574942146</v>
      </c>
      <c r="H84" s="114"/>
      <c r="J84" s="114"/>
      <c r="K84" s="127"/>
    </row>
    <row r="85" spans="1:11" s="141" customFormat="1" ht="9" customHeight="1">
      <c r="A85" s="100" t="s">
        <v>84</v>
      </c>
      <c r="B85" s="125">
        <v>48.665</v>
      </c>
      <c r="C85" s="125">
        <v>95.24</v>
      </c>
      <c r="D85" s="125">
        <v>143.905</v>
      </c>
      <c r="E85" s="126">
        <v>25.774315191831025</v>
      </c>
      <c r="F85" s="126">
        <v>50.18363077830996</v>
      </c>
      <c r="G85" s="126">
        <v>38.01027483194442</v>
      </c>
      <c r="H85" s="110"/>
      <c r="J85" s="110"/>
      <c r="K85" s="127"/>
    </row>
    <row r="86" spans="1:11" s="142" customFormat="1" ht="9" customHeight="1">
      <c r="A86" s="102" t="s">
        <v>85</v>
      </c>
      <c r="B86" s="129">
        <v>50.025</v>
      </c>
      <c r="C86" s="129">
        <v>96.858</v>
      </c>
      <c r="D86" s="129">
        <v>146.883</v>
      </c>
      <c r="E86" s="130">
        <v>30.18937382320282</v>
      </c>
      <c r="F86" s="130">
        <v>58.187301377516384</v>
      </c>
      <c r="G86" s="130">
        <v>44.220156971125625</v>
      </c>
      <c r="H86" s="114"/>
      <c r="J86" s="114"/>
      <c r="K86" s="127"/>
    </row>
    <row r="87" spans="1:11" s="142" customFormat="1" ht="9" customHeight="1">
      <c r="A87" s="102" t="s">
        <v>86</v>
      </c>
      <c r="B87" s="129">
        <v>106.326</v>
      </c>
      <c r="C87" s="129">
        <v>211.358</v>
      </c>
      <c r="D87" s="129">
        <v>317.684</v>
      </c>
      <c r="E87" s="130">
        <v>24.296477072521984</v>
      </c>
      <c r="F87" s="130">
        <v>47.92437599767813</v>
      </c>
      <c r="G87" s="130">
        <v>36.1562090632942</v>
      </c>
      <c r="H87" s="114"/>
      <c r="J87" s="114"/>
      <c r="K87" s="127"/>
    </row>
    <row r="88" spans="1:11" ht="9" customHeight="1">
      <c r="A88" s="102" t="s">
        <v>87</v>
      </c>
      <c r="B88" s="129">
        <v>24.607</v>
      </c>
      <c r="C88" s="129">
        <v>44.797</v>
      </c>
      <c r="D88" s="129">
        <v>69.404</v>
      </c>
      <c r="E88" s="130">
        <v>23.87175009701203</v>
      </c>
      <c r="F88" s="130">
        <v>44.35653956214787</v>
      </c>
      <c r="G88" s="130">
        <v>34.00956525147987</v>
      </c>
      <c r="H88" s="114"/>
      <c r="J88" s="114"/>
      <c r="K88" s="127"/>
    </row>
    <row r="89" spans="1:11" ht="9" customHeight="1">
      <c r="A89" s="102" t="s">
        <v>88</v>
      </c>
      <c r="B89" s="129">
        <v>24.654</v>
      </c>
      <c r="C89" s="129">
        <v>50.056</v>
      </c>
      <c r="D89" s="129">
        <v>74.709</v>
      </c>
      <c r="E89" s="130">
        <v>24.05972479750171</v>
      </c>
      <c r="F89" s="130">
        <v>48.53491574068687</v>
      </c>
      <c r="G89" s="130">
        <v>36.33635532382639</v>
      </c>
      <c r="H89" s="114"/>
      <c r="J89" s="114"/>
      <c r="K89" s="127"/>
    </row>
    <row r="90" spans="1:11" s="137" customFormat="1" ht="9" customHeight="1">
      <c r="A90" s="100" t="s">
        <v>89</v>
      </c>
      <c r="B90" s="125">
        <v>25.515</v>
      </c>
      <c r="C90" s="125">
        <v>46.432</v>
      </c>
      <c r="D90" s="125">
        <v>71.947</v>
      </c>
      <c r="E90" s="126">
        <v>24.585661977259587</v>
      </c>
      <c r="F90" s="126">
        <v>43.25411981704194</v>
      </c>
      <c r="G90" s="126">
        <v>34.07759310746612</v>
      </c>
      <c r="H90" s="110"/>
      <c r="J90" s="110"/>
      <c r="K90" s="127"/>
    </row>
    <row r="91" spans="1:11" ht="9" customHeight="1">
      <c r="A91" s="102" t="s">
        <v>90</v>
      </c>
      <c r="B91" s="129">
        <v>31.55</v>
      </c>
      <c r="C91" s="129">
        <v>70.073</v>
      </c>
      <c r="D91" s="129">
        <v>101.623</v>
      </c>
      <c r="E91" s="130">
        <v>24.59291131741615</v>
      </c>
      <c r="F91" s="130">
        <v>54.08954071786953</v>
      </c>
      <c r="G91" s="130">
        <v>39.41320198572759</v>
      </c>
      <c r="H91" s="114"/>
      <c r="J91" s="114"/>
      <c r="K91" s="127"/>
    </row>
    <row r="92" spans="1:11" ht="9" customHeight="1">
      <c r="A92" s="102" t="s">
        <v>91</v>
      </c>
      <c r="B92" s="129">
        <v>31.886</v>
      </c>
      <c r="C92" s="129">
        <v>56.184</v>
      </c>
      <c r="D92" s="129">
        <v>88.07</v>
      </c>
      <c r="E92" s="130">
        <v>30.516714998038037</v>
      </c>
      <c r="F92" s="130">
        <v>54.088607351213966</v>
      </c>
      <c r="G92" s="130">
        <v>42.26798681135145</v>
      </c>
      <c r="H92" s="114"/>
      <c r="J92" s="114"/>
      <c r="K92" s="127"/>
    </row>
    <row r="93" spans="1:11" s="137" customFormat="1" ht="9" customHeight="1">
      <c r="A93" s="100" t="s">
        <v>92</v>
      </c>
      <c r="B93" s="125">
        <v>23.013</v>
      </c>
      <c r="C93" s="125">
        <v>41.956</v>
      </c>
      <c r="D93" s="125">
        <v>64.969</v>
      </c>
      <c r="E93" s="126">
        <v>30.593443407513764</v>
      </c>
      <c r="F93" s="126">
        <v>55.86684420772304</v>
      </c>
      <c r="G93" s="126">
        <v>43.2198879738162</v>
      </c>
      <c r="H93" s="110"/>
      <c r="J93" s="110"/>
      <c r="K93" s="127"/>
    </row>
    <row r="94" spans="1:11" ht="9" customHeight="1">
      <c r="A94" s="102" t="s">
        <v>93</v>
      </c>
      <c r="B94" s="129">
        <v>8.873</v>
      </c>
      <c r="C94" s="129">
        <v>14.228</v>
      </c>
      <c r="D94" s="129">
        <v>23.101</v>
      </c>
      <c r="E94" s="130">
        <v>30.31949427643943</v>
      </c>
      <c r="F94" s="130">
        <v>49.44913634309943</v>
      </c>
      <c r="G94" s="130">
        <v>39.80323236500224</v>
      </c>
      <c r="H94" s="118"/>
      <c r="J94" s="118"/>
      <c r="K94" s="127"/>
    </row>
    <row r="95" spans="1:11" ht="9" customHeight="1">
      <c r="A95" s="102" t="s">
        <v>94</v>
      </c>
      <c r="B95" s="129">
        <v>695.372</v>
      </c>
      <c r="C95" s="129">
        <v>1280.066</v>
      </c>
      <c r="D95" s="129">
        <v>1975.438</v>
      </c>
      <c r="E95" s="130">
        <v>35.98660254990405</v>
      </c>
      <c r="F95" s="130">
        <v>64.40094362642134</v>
      </c>
      <c r="G95" s="130">
        <v>50.394353614412815</v>
      </c>
      <c r="H95" s="114"/>
      <c r="J95" s="114"/>
      <c r="K95" s="127"/>
    </row>
    <row r="96" spans="1:11" ht="9" customHeight="1">
      <c r="A96" s="102" t="s">
        <v>95</v>
      </c>
      <c r="B96" s="129">
        <v>127.177</v>
      </c>
      <c r="C96" s="129">
        <v>211.935</v>
      </c>
      <c r="D96" s="129">
        <v>339.112</v>
      </c>
      <c r="E96" s="130">
        <v>41.12566291553486</v>
      </c>
      <c r="F96" s="130">
        <v>67.21139392248023</v>
      </c>
      <c r="G96" s="130">
        <v>54.295622880528235</v>
      </c>
      <c r="H96" s="114"/>
      <c r="J96" s="114"/>
      <c r="K96" s="127"/>
    </row>
    <row r="97" spans="1:11" ht="9" customHeight="1">
      <c r="A97" s="102" t="s">
        <v>96</v>
      </c>
      <c r="B97" s="129">
        <v>33.688</v>
      </c>
      <c r="C97" s="129">
        <v>56.303</v>
      </c>
      <c r="D97" s="129">
        <v>89.991</v>
      </c>
      <c r="E97" s="130">
        <v>35.95918193074591</v>
      </c>
      <c r="F97" s="130">
        <v>60.03028009084027</v>
      </c>
      <c r="G97" s="130">
        <v>48.00160021336178</v>
      </c>
      <c r="H97" s="114"/>
      <c r="J97" s="114"/>
      <c r="K97" s="127"/>
    </row>
    <row r="98" spans="1:11" ht="9" customHeight="1">
      <c r="A98" s="102" t="s">
        <v>97</v>
      </c>
      <c r="B98" s="129">
        <v>377.345</v>
      </c>
      <c r="C98" s="129">
        <v>713.445</v>
      </c>
      <c r="D98" s="129">
        <v>1090.79</v>
      </c>
      <c r="E98" s="130">
        <v>37.16545964733958</v>
      </c>
      <c r="F98" s="130">
        <v>67.43317362994246</v>
      </c>
      <c r="G98" s="130">
        <v>52.610940745106625</v>
      </c>
      <c r="H98" s="114"/>
      <c r="J98" s="114"/>
      <c r="K98" s="127"/>
    </row>
    <row r="99" spans="1:11" s="137" customFormat="1" ht="9" customHeight="1">
      <c r="A99" s="100" t="s">
        <v>98</v>
      </c>
      <c r="B99" s="125">
        <v>43.653</v>
      </c>
      <c r="C99" s="125">
        <v>84.99</v>
      </c>
      <c r="D99" s="125">
        <v>128.643</v>
      </c>
      <c r="E99" s="126">
        <v>29.977544139157665</v>
      </c>
      <c r="F99" s="126">
        <v>58.60166862028545</v>
      </c>
      <c r="G99" s="126">
        <v>44.260602995365545</v>
      </c>
      <c r="H99" s="110"/>
      <c r="J99" s="110"/>
      <c r="K99" s="127"/>
    </row>
    <row r="100" spans="1:11" ht="9" customHeight="1">
      <c r="A100" s="102" t="s">
        <v>99</v>
      </c>
      <c r="B100" s="129">
        <v>113.51</v>
      </c>
      <c r="C100" s="129">
        <v>213.393</v>
      </c>
      <c r="D100" s="129">
        <v>326.903</v>
      </c>
      <c r="E100" s="130">
        <v>30.807102107725797</v>
      </c>
      <c r="F100" s="130">
        <v>56.82887662083457</v>
      </c>
      <c r="G100" s="130">
        <v>43.94123300468442</v>
      </c>
      <c r="H100" s="114"/>
      <c r="J100" s="114"/>
      <c r="K100" s="127"/>
    </row>
    <row r="101" spans="1:11" ht="9" customHeight="1">
      <c r="A101" s="102" t="s">
        <v>100</v>
      </c>
      <c r="B101" s="129">
        <v>414.724</v>
      </c>
      <c r="C101" s="129">
        <v>845.289</v>
      </c>
      <c r="D101" s="129">
        <v>1260.014</v>
      </c>
      <c r="E101" s="130">
        <v>31.007332320002273</v>
      </c>
      <c r="F101" s="130">
        <v>61.69132624575697</v>
      </c>
      <c r="G101" s="130">
        <v>46.534578870433656</v>
      </c>
      <c r="H101" s="114"/>
      <c r="J101" s="114"/>
      <c r="K101" s="127"/>
    </row>
    <row r="102" spans="1:11" ht="9" customHeight="1">
      <c r="A102" s="102" t="s">
        <v>101</v>
      </c>
      <c r="B102" s="129">
        <v>69.773</v>
      </c>
      <c r="C102" s="129">
        <v>139.284</v>
      </c>
      <c r="D102" s="129">
        <v>209.058</v>
      </c>
      <c r="E102" s="130">
        <v>33.41714800233723</v>
      </c>
      <c r="F102" s="130">
        <v>66.21598493924353</v>
      </c>
      <c r="G102" s="130">
        <v>49.87760711167098</v>
      </c>
      <c r="H102" s="114"/>
      <c r="J102" s="114"/>
      <c r="K102" s="127"/>
    </row>
    <row r="103" spans="1:11" ht="9" customHeight="1">
      <c r="A103" s="102" t="s">
        <v>102</v>
      </c>
      <c r="B103" s="129">
        <v>111.718</v>
      </c>
      <c r="C103" s="129">
        <v>245.245</v>
      </c>
      <c r="D103" s="129">
        <v>356.963</v>
      </c>
      <c r="E103" s="130">
        <v>26.772012058644506</v>
      </c>
      <c r="F103" s="130">
        <v>57.68760320469697</v>
      </c>
      <c r="G103" s="130">
        <v>42.37351914721873</v>
      </c>
      <c r="H103" s="114"/>
      <c r="J103" s="114"/>
      <c r="K103" s="127"/>
    </row>
    <row r="104" spans="1:11" ht="9" customHeight="1">
      <c r="A104" s="102" t="s">
        <v>103</v>
      </c>
      <c r="B104" s="129">
        <v>58.756</v>
      </c>
      <c r="C104" s="129">
        <v>122.916</v>
      </c>
      <c r="D104" s="129">
        <v>181.672</v>
      </c>
      <c r="E104" s="130">
        <v>31.064491228812212</v>
      </c>
      <c r="F104" s="130">
        <v>63.204985807725535</v>
      </c>
      <c r="G104" s="130">
        <v>47.35789789241818</v>
      </c>
      <c r="H104" s="114"/>
      <c r="J104" s="114"/>
      <c r="K104" s="127"/>
    </row>
    <row r="105" spans="1:11" s="137" customFormat="1" ht="9" customHeight="1">
      <c r="A105" s="100" t="s">
        <v>104</v>
      </c>
      <c r="B105" s="125">
        <v>43.851</v>
      </c>
      <c r="C105" s="125">
        <v>81.681</v>
      </c>
      <c r="D105" s="125">
        <v>125.532</v>
      </c>
      <c r="E105" s="126">
        <v>33.58942933741861</v>
      </c>
      <c r="F105" s="126">
        <v>60.08827748556295</v>
      </c>
      <c r="G105" s="126">
        <v>47.10659136536765</v>
      </c>
      <c r="H105" s="110"/>
      <c r="J105" s="110"/>
      <c r="K105" s="127"/>
    </row>
    <row r="106" spans="1:11" ht="9" customHeight="1">
      <c r="A106" s="102" t="s">
        <v>105</v>
      </c>
      <c r="B106" s="129">
        <v>81.987</v>
      </c>
      <c r="C106" s="129">
        <v>159.896</v>
      </c>
      <c r="D106" s="129">
        <v>241.884</v>
      </c>
      <c r="E106" s="130">
        <v>31.537949631293678</v>
      </c>
      <c r="F106" s="130">
        <v>58.653754447745854</v>
      </c>
      <c r="G106" s="130">
        <v>45.41799903487409</v>
      </c>
      <c r="H106" s="114"/>
      <c r="J106" s="114"/>
      <c r="K106" s="127"/>
    </row>
    <row r="107" spans="1:11" ht="9" customHeight="1">
      <c r="A107" s="102" t="s">
        <v>191</v>
      </c>
      <c r="B107" s="129">
        <v>48.639</v>
      </c>
      <c r="C107" s="129">
        <v>96.267</v>
      </c>
      <c r="D107" s="129">
        <v>144.905</v>
      </c>
      <c r="E107" s="130">
        <v>36.91512534248135</v>
      </c>
      <c r="F107" s="130">
        <v>73.09567198177676</v>
      </c>
      <c r="G107" s="130">
        <v>55.00096789253735</v>
      </c>
      <c r="H107" s="114"/>
      <c r="J107" s="114"/>
      <c r="K107" s="127"/>
    </row>
    <row r="108" spans="1:11" s="137" customFormat="1" ht="9" customHeight="1">
      <c r="A108" s="100" t="s">
        <v>106</v>
      </c>
      <c r="B108" s="125">
        <v>61.999</v>
      </c>
      <c r="C108" s="125">
        <v>112.674</v>
      </c>
      <c r="D108" s="125">
        <v>174.674</v>
      </c>
      <c r="E108" s="126">
        <v>31.936681931273213</v>
      </c>
      <c r="F108" s="126">
        <v>58.181348755550964</v>
      </c>
      <c r="G108" s="126">
        <v>45.04333519859925</v>
      </c>
      <c r="H108" s="110"/>
      <c r="J108" s="110"/>
      <c r="K108" s="127"/>
    </row>
    <row r="109" spans="1:11" ht="9" customHeight="1">
      <c r="A109" s="102" t="s">
        <v>107</v>
      </c>
      <c r="B109" s="129">
        <v>42.05</v>
      </c>
      <c r="C109" s="129">
        <v>73.76</v>
      </c>
      <c r="D109" s="129">
        <v>115.81</v>
      </c>
      <c r="E109" s="130">
        <v>33.17816001262427</v>
      </c>
      <c r="F109" s="130">
        <v>58.52017581441107</v>
      </c>
      <c r="G109" s="130">
        <v>45.81417980710652</v>
      </c>
      <c r="H109" s="114"/>
      <c r="J109" s="114"/>
      <c r="K109" s="127"/>
    </row>
    <row r="110" spans="1:11" ht="9" customHeight="1">
      <c r="A110" s="102" t="s">
        <v>108</v>
      </c>
      <c r="B110" s="129">
        <v>19.949</v>
      </c>
      <c r="C110" s="129">
        <v>38.914</v>
      </c>
      <c r="D110" s="129">
        <v>58.864</v>
      </c>
      <c r="E110" s="130">
        <v>29.601875621373775</v>
      </c>
      <c r="F110" s="130">
        <v>57.54976485551185</v>
      </c>
      <c r="G110" s="130">
        <v>43.60005629254346</v>
      </c>
      <c r="H110" s="114"/>
      <c r="J110" s="114"/>
      <c r="K110" s="127"/>
    </row>
    <row r="111" spans="1:11" ht="9" customHeight="1">
      <c r="A111" s="102" t="s">
        <v>109</v>
      </c>
      <c r="B111" s="129">
        <v>240.035</v>
      </c>
      <c r="C111" s="129">
        <v>407.635</v>
      </c>
      <c r="D111" s="129">
        <v>647.67</v>
      </c>
      <c r="E111" s="130">
        <v>36.11623519074114</v>
      </c>
      <c r="F111" s="130">
        <v>60.35362172070043</v>
      </c>
      <c r="G111" s="130">
        <v>48.3325000186563</v>
      </c>
      <c r="H111" s="114"/>
      <c r="J111" s="114"/>
      <c r="K111" s="127"/>
    </row>
    <row r="112" spans="1:11" ht="9" customHeight="1">
      <c r="A112" s="102" t="s">
        <v>110</v>
      </c>
      <c r="B112" s="129">
        <v>87.241</v>
      </c>
      <c r="C112" s="129">
        <v>148.906</v>
      </c>
      <c r="D112" s="129">
        <v>236.147</v>
      </c>
      <c r="E112" s="130">
        <v>35.57314348159384</v>
      </c>
      <c r="F112" s="130">
        <v>59.93543816715237</v>
      </c>
      <c r="G112" s="130">
        <v>47.83324690897895</v>
      </c>
      <c r="H112" s="114"/>
      <c r="J112" s="114"/>
      <c r="K112" s="127"/>
    </row>
    <row r="113" spans="1:11" ht="9" customHeight="1">
      <c r="A113" s="102" t="s">
        <v>111</v>
      </c>
      <c r="B113" s="129">
        <v>33.863</v>
      </c>
      <c r="C113" s="129">
        <v>68.158</v>
      </c>
      <c r="D113" s="129">
        <v>102.021</v>
      </c>
      <c r="E113" s="130">
        <v>27.752007867562696</v>
      </c>
      <c r="F113" s="130">
        <v>54.582292267281694</v>
      </c>
      <c r="G113" s="130">
        <v>41.322116552986735</v>
      </c>
      <c r="H113" s="114"/>
      <c r="J113" s="114"/>
      <c r="K113" s="127"/>
    </row>
    <row r="114" spans="1:11" s="137" customFormat="1" ht="9" customHeight="1">
      <c r="A114" s="100" t="s">
        <v>112</v>
      </c>
      <c r="B114" s="125">
        <v>75.095</v>
      </c>
      <c r="C114" s="125">
        <v>118.008</v>
      </c>
      <c r="D114" s="125">
        <v>193.103</v>
      </c>
      <c r="E114" s="126">
        <v>40.5618541944614</v>
      </c>
      <c r="F114" s="126">
        <v>62.48206409801607</v>
      </c>
      <c r="G114" s="126">
        <v>51.63126597576496</v>
      </c>
      <c r="H114" s="110"/>
      <c r="J114" s="110"/>
      <c r="K114" s="127"/>
    </row>
    <row r="115" spans="1:11" ht="9" customHeight="1">
      <c r="A115" s="102" t="s">
        <v>113</v>
      </c>
      <c r="B115" s="129">
        <v>21.045</v>
      </c>
      <c r="C115" s="129">
        <v>37.132</v>
      </c>
      <c r="D115" s="129">
        <v>58.177</v>
      </c>
      <c r="E115" s="130">
        <v>36.4895793598502</v>
      </c>
      <c r="F115" s="130">
        <v>63.31332696767152</v>
      </c>
      <c r="G115" s="130">
        <v>50.01375492168292</v>
      </c>
      <c r="H115" s="114"/>
      <c r="J115" s="114"/>
      <c r="K115" s="127"/>
    </row>
    <row r="116" spans="1:11" ht="9" customHeight="1">
      <c r="A116" s="102" t="s">
        <v>114</v>
      </c>
      <c r="B116" s="129">
        <v>22.791</v>
      </c>
      <c r="C116" s="129">
        <v>35.43</v>
      </c>
      <c r="D116" s="129">
        <v>58.222</v>
      </c>
      <c r="E116" s="130">
        <v>41.78461425638017</v>
      </c>
      <c r="F116" s="130">
        <v>64.91388787101504</v>
      </c>
      <c r="G116" s="130">
        <v>53.35398262527033</v>
      </c>
      <c r="H116" s="114"/>
      <c r="J116" s="114"/>
      <c r="K116" s="127"/>
    </row>
    <row r="117" spans="1:11" ht="9" customHeight="1">
      <c r="A117" s="102" t="s">
        <v>115</v>
      </c>
      <c r="B117" s="129">
        <v>558.314</v>
      </c>
      <c r="C117" s="129">
        <v>1080.439</v>
      </c>
      <c r="D117" s="129">
        <v>1638.753</v>
      </c>
      <c r="E117" s="130">
        <v>34.09621940241813</v>
      </c>
      <c r="F117" s="130">
        <v>63.84818579364142</v>
      </c>
      <c r="G117" s="130">
        <v>49.216738255428616</v>
      </c>
      <c r="H117" s="114"/>
      <c r="J117" s="114"/>
      <c r="K117" s="127"/>
    </row>
    <row r="118" spans="1:11" ht="9" customHeight="1">
      <c r="A118" s="102" t="s">
        <v>116</v>
      </c>
      <c r="B118" s="129">
        <v>46.037</v>
      </c>
      <c r="C118" s="129">
        <v>91.055</v>
      </c>
      <c r="D118" s="129">
        <v>137.092</v>
      </c>
      <c r="E118" s="130">
        <v>32.824955436720145</v>
      </c>
      <c r="F118" s="130">
        <v>63.669927488095325</v>
      </c>
      <c r="G118" s="130">
        <v>48.39776743003802</v>
      </c>
      <c r="H118" s="114"/>
      <c r="J118" s="114"/>
      <c r="K118" s="127"/>
    </row>
    <row r="119" spans="1:11" ht="9" customHeight="1">
      <c r="A119" s="102" t="s">
        <v>117</v>
      </c>
      <c r="B119" s="129">
        <v>143.106</v>
      </c>
      <c r="C119" s="129">
        <v>273.058</v>
      </c>
      <c r="D119" s="129">
        <v>416.164</v>
      </c>
      <c r="E119" s="130">
        <v>35.49564074262398</v>
      </c>
      <c r="F119" s="130">
        <v>64.77752578689162</v>
      </c>
      <c r="G119" s="130">
        <v>50.46259357971039</v>
      </c>
      <c r="H119" s="114"/>
      <c r="J119" s="114"/>
      <c r="K119" s="127"/>
    </row>
    <row r="120" spans="1:11" ht="9" customHeight="1">
      <c r="A120" s="102" t="s">
        <v>118</v>
      </c>
      <c r="B120" s="129">
        <v>72.797</v>
      </c>
      <c r="C120" s="129">
        <v>128.523</v>
      </c>
      <c r="D120" s="129">
        <v>201.32</v>
      </c>
      <c r="E120" s="130">
        <v>34.35279127931669</v>
      </c>
      <c r="F120" s="130">
        <v>58.70345671794497</v>
      </c>
      <c r="G120" s="130">
        <v>46.7265641863585</v>
      </c>
      <c r="H120" s="114"/>
      <c r="J120" s="114"/>
      <c r="K120" s="127"/>
    </row>
    <row r="121" spans="1:11" ht="9" customHeight="1">
      <c r="A121" s="102" t="s">
        <v>119</v>
      </c>
      <c r="B121" s="129">
        <v>42.476</v>
      </c>
      <c r="C121" s="129">
        <v>98.49</v>
      </c>
      <c r="D121" s="129">
        <v>140.966</v>
      </c>
      <c r="E121" s="130">
        <v>29.254652396104525</v>
      </c>
      <c r="F121" s="130">
        <v>65.82368155479959</v>
      </c>
      <c r="G121" s="130">
        <v>47.813935188011754</v>
      </c>
      <c r="H121" s="114"/>
      <c r="J121" s="114"/>
      <c r="K121" s="127"/>
    </row>
    <row r="122" spans="1:11" ht="9" customHeight="1">
      <c r="A122" s="102" t="s">
        <v>120</v>
      </c>
      <c r="B122" s="129">
        <v>28.693</v>
      </c>
      <c r="C122" s="129">
        <v>61.262</v>
      </c>
      <c r="D122" s="129">
        <v>89.956</v>
      </c>
      <c r="E122" s="130">
        <v>33.37753736985983</v>
      </c>
      <c r="F122" s="130">
        <v>67.84274640088593</v>
      </c>
      <c r="G122" s="130">
        <v>51.03452188466231</v>
      </c>
      <c r="H122" s="114"/>
      <c r="J122" s="114"/>
      <c r="K122" s="127"/>
    </row>
    <row r="123" spans="1:11" ht="9" customHeight="1">
      <c r="A123" s="102" t="s">
        <v>121</v>
      </c>
      <c r="B123" s="129">
        <v>18.093</v>
      </c>
      <c r="C123" s="129">
        <v>36.945</v>
      </c>
      <c r="D123" s="129">
        <v>55.038</v>
      </c>
      <c r="E123" s="130">
        <v>32.917909904664874</v>
      </c>
      <c r="F123" s="130">
        <v>64.49782650442555</v>
      </c>
      <c r="G123" s="130">
        <v>49.03380996926366</v>
      </c>
      <c r="H123" s="114"/>
      <c r="J123" s="114"/>
      <c r="K123" s="127"/>
    </row>
    <row r="124" spans="1:11" s="137" customFormat="1" ht="9" customHeight="1">
      <c r="A124" s="100" t="s">
        <v>122</v>
      </c>
      <c r="B124" s="125">
        <v>130.779</v>
      </c>
      <c r="C124" s="125">
        <v>243.336</v>
      </c>
      <c r="D124" s="125">
        <v>374.115</v>
      </c>
      <c r="E124" s="126">
        <v>36.7772034713356</v>
      </c>
      <c r="F124" s="126">
        <v>65.56377039639601</v>
      </c>
      <c r="G124" s="126">
        <v>51.478308012598674</v>
      </c>
      <c r="H124" s="110"/>
      <c r="J124" s="110"/>
      <c r="K124" s="127"/>
    </row>
    <row r="125" spans="1:11" ht="9" customHeight="1">
      <c r="A125" s="102" t="s">
        <v>123</v>
      </c>
      <c r="B125" s="129">
        <v>26.561</v>
      </c>
      <c r="C125" s="129">
        <v>60.129</v>
      </c>
      <c r="D125" s="129">
        <v>86.69</v>
      </c>
      <c r="E125" s="130">
        <v>24.954668019579657</v>
      </c>
      <c r="F125" s="130">
        <v>57.00295779454704</v>
      </c>
      <c r="G125" s="130">
        <v>40.90675298814181</v>
      </c>
      <c r="H125" s="114"/>
      <c r="J125" s="114"/>
      <c r="K125" s="127"/>
    </row>
    <row r="126" spans="1:11" ht="9" customHeight="1">
      <c r="A126" s="102" t="s">
        <v>124</v>
      </c>
      <c r="B126" s="129">
        <v>49.771</v>
      </c>
      <c r="C126" s="129">
        <v>87.64</v>
      </c>
      <c r="D126" s="129">
        <v>137.412</v>
      </c>
      <c r="E126" s="130">
        <v>37.148081803254215</v>
      </c>
      <c r="F126" s="130">
        <v>64.97386662712682</v>
      </c>
      <c r="G126" s="130">
        <v>51.108176966135424</v>
      </c>
      <c r="H126" s="114"/>
      <c r="J126" s="114"/>
      <c r="K126" s="127"/>
    </row>
    <row r="127" spans="1:11" ht="9" customHeight="1">
      <c r="A127" s="102" t="s">
        <v>125</v>
      </c>
      <c r="B127" s="129">
        <v>162.771</v>
      </c>
      <c r="C127" s="129">
        <v>274.629</v>
      </c>
      <c r="D127" s="129">
        <v>437.4</v>
      </c>
      <c r="E127" s="130">
        <v>28.64763641291626</v>
      </c>
      <c r="F127" s="130">
        <v>48.64004675752504</v>
      </c>
      <c r="G127" s="130">
        <v>38.61235630712624</v>
      </c>
      <c r="H127" s="114"/>
      <c r="J127" s="114"/>
      <c r="K127" s="127"/>
    </row>
    <row r="128" spans="1:11" ht="9" customHeight="1">
      <c r="A128" s="102" t="s">
        <v>126</v>
      </c>
      <c r="B128" s="129">
        <v>32.845</v>
      </c>
      <c r="C128" s="129">
        <v>52.311</v>
      </c>
      <c r="D128" s="129">
        <v>85.156</v>
      </c>
      <c r="E128" s="130">
        <v>28.973042588476055</v>
      </c>
      <c r="F128" s="130">
        <v>46.211538971192326</v>
      </c>
      <c r="G128" s="130">
        <v>37.58617950053407</v>
      </c>
      <c r="H128" s="114"/>
      <c r="J128" s="114"/>
      <c r="K128" s="127"/>
    </row>
    <row r="129" spans="1:11" ht="9" customHeight="1">
      <c r="A129" s="102" t="s">
        <v>127</v>
      </c>
      <c r="B129" s="129">
        <v>16.55</v>
      </c>
      <c r="C129" s="129">
        <v>25.266</v>
      </c>
      <c r="D129" s="129">
        <v>41.816</v>
      </c>
      <c r="E129" s="130">
        <v>30.955988253558537</v>
      </c>
      <c r="F129" s="130">
        <v>48.58939594992211</v>
      </c>
      <c r="G129" s="130">
        <v>39.650300582200224</v>
      </c>
      <c r="H129" s="114"/>
      <c r="J129" s="114"/>
      <c r="K129" s="127"/>
    </row>
    <row r="130" spans="1:11" ht="9" customHeight="1">
      <c r="A130" s="102" t="s">
        <v>128</v>
      </c>
      <c r="B130" s="129">
        <v>51.103</v>
      </c>
      <c r="C130" s="129">
        <v>93.566</v>
      </c>
      <c r="D130" s="129">
        <v>144.669</v>
      </c>
      <c r="E130" s="130">
        <v>26.576004992459307</v>
      </c>
      <c r="F130" s="130">
        <v>47.99856362377203</v>
      </c>
      <c r="G130" s="130">
        <v>37.360545833935916</v>
      </c>
      <c r="H130" s="114"/>
      <c r="J130" s="114"/>
      <c r="K130" s="127"/>
    </row>
    <row r="131" spans="1:11" ht="9" customHeight="1">
      <c r="A131" s="102" t="s">
        <v>129</v>
      </c>
      <c r="B131" s="129">
        <v>16.333</v>
      </c>
      <c r="C131" s="129">
        <v>25.928</v>
      </c>
      <c r="D131" s="129">
        <v>42.261</v>
      </c>
      <c r="E131" s="130">
        <v>29.697443543401576</v>
      </c>
      <c r="F131" s="130">
        <v>48.31454392993572</v>
      </c>
      <c r="G131" s="130">
        <v>38.89180309765054</v>
      </c>
      <c r="H131" s="114"/>
      <c r="J131" s="114"/>
      <c r="K131" s="127"/>
    </row>
    <row r="132" spans="1:11" ht="9" customHeight="1">
      <c r="A132" s="102" t="s">
        <v>149</v>
      </c>
      <c r="B132" s="129">
        <v>12.832</v>
      </c>
      <c r="C132" s="129">
        <v>23.903</v>
      </c>
      <c r="D132" s="129">
        <v>36.735</v>
      </c>
      <c r="E132" s="130">
        <v>23.20895657364033</v>
      </c>
      <c r="F132" s="130">
        <v>44.12345633433629</v>
      </c>
      <c r="G132" s="130">
        <v>33.55959145639583</v>
      </c>
      <c r="H132" s="114"/>
      <c r="J132" s="114"/>
      <c r="K132" s="127"/>
    </row>
    <row r="133" spans="1:11" ht="9" customHeight="1">
      <c r="A133" s="143" t="s">
        <v>150</v>
      </c>
      <c r="B133" s="144">
        <v>6.079</v>
      </c>
      <c r="C133" s="144">
        <v>8.944</v>
      </c>
      <c r="D133" s="144">
        <v>15.022</v>
      </c>
      <c r="E133" s="145">
        <v>31.182354449858934</v>
      </c>
      <c r="F133" s="145">
        <v>47.46842161129393</v>
      </c>
      <c r="G133" s="145">
        <v>39.18407804470876</v>
      </c>
      <c r="H133" s="121"/>
      <c r="J133" s="121"/>
      <c r="K133" s="127"/>
    </row>
    <row r="134" spans="1:7" ht="9" customHeight="1">
      <c r="A134" s="96" t="s">
        <v>151</v>
      </c>
      <c r="B134" s="96">
        <v>11.292</v>
      </c>
      <c r="C134" s="96">
        <v>18.525</v>
      </c>
      <c r="D134" s="96">
        <v>29.817</v>
      </c>
      <c r="E134" s="106">
        <v>32.45293864060928</v>
      </c>
      <c r="F134" s="96">
        <v>55.15362629510538</v>
      </c>
      <c r="G134" s="124">
        <v>43.60294225172923</v>
      </c>
    </row>
    <row r="135" spans="1:7" ht="9" customHeight="1">
      <c r="A135" s="96" t="s">
        <v>152</v>
      </c>
      <c r="B135" s="96">
        <v>15.737</v>
      </c>
      <c r="C135" s="96">
        <v>26.188</v>
      </c>
      <c r="D135" s="96">
        <v>41.925</v>
      </c>
      <c r="E135" s="106">
        <v>35.37199370645089</v>
      </c>
      <c r="F135" s="96">
        <v>59.23010811055322</v>
      </c>
      <c r="G135" s="124">
        <v>47.26393398268398</v>
      </c>
    </row>
    <row r="136" spans="1:7" ht="9" customHeight="1">
      <c r="A136" s="96" t="s">
        <v>130</v>
      </c>
      <c r="B136" s="96">
        <v>5140.044</v>
      </c>
      <c r="C136" s="96">
        <v>9245.99</v>
      </c>
      <c r="D136" s="96">
        <v>14386.034</v>
      </c>
      <c r="E136" s="106">
        <v>26.06009955075612</v>
      </c>
      <c r="F136" s="96">
        <v>46.51136000701847</v>
      </c>
      <c r="G136" s="124">
        <v>36.325799278692436</v>
      </c>
    </row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274"/>
  <sheetViews>
    <sheetView showGridLines="0" zoomScale="85" zoomScaleNormal="85" workbookViewId="0" topLeftCell="A1">
      <selection activeCell="J96" sqref="J96"/>
    </sheetView>
  </sheetViews>
  <sheetFormatPr defaultColWidth="9.140625" defaultRowHeight="12.75"/>
  <cols>
    <col min="1" max="1" width="5.7109375" style="17" customWidth="1"/>
    <col min="2" max="2" width="19.57421875" style="17" bestFit="1" customWidth="1"/>
    <col min="3" max="4" width="10.7109375" style="17" customWidth="1"/>
    <col min="5" max="5" width="10.7109375" style="18" customWidth="1"/>
    <col min="6" max="6" width="10.7109375" style="19" customWidth="1"/>
    <col min="7" max="16384" width="10.7109375" style="17" customWidth="1"/>
  </cols>
  <sheetData>
    <row r="2" spans="14:15" ht="12.75" customHeight="1">
      <c r="N2" s="18"/>
      <c r="O2" s="19"/>
    </row>
    <row r="3" spans="2:18" ht="15.75" customHeight="1">
      <c r="B3" s="69" t="s">
        <v>156</v>
      </c>
      <c r="C3" s="18"/>
      <c r="D3" s="20"/>
      <c r="E3" s="21"/>
      <c r="F3" s="20"/>
      <c r="G3" s="20"/>
      <c r="H3" s="20"/>
      <c r="I3" s="20"/>
      <c r="J3" s="20"/>
      <c r="K3" s="87" t="s">
        <v>3</v>
      </c>
      <c r="L3" s="87"/>
      <c r="M3" s="89" t="s">
        <v>157</v>
      </c>
      <c r="N3" s="77"/>
      <c r="O3" s="83" t="s">
        <v>158</v>
      </c>
      <c r="P3" s="86" t="s">
        <v>159</v>
      </c>
      <c r="Q3" s="77" t="s">
        <v>160</v>
      </c>
      <c r="R3" s="77"/>
    </row>
    <row r="4" spans="2:18" ht="12.75" customHeight="1">
      <c r="B4" s="22"/>
      <c r="D4" s="20"/>
      <c r="E4" s="21"/>
      <c r="F4" s="20"/>
      <c r="G4" s="20"/>
      <c r="H4" s="20"/>
      <c r="I4" s="20"/>
      <c r="J4" s="20"/>
      <c r="K4" s="87"/>
      <c r="L4" s="87"/>
      <c r="M4" s="89"/>
      <c r="N4" s="77"/>
      <c r="O4" s="84"/>
      <c r="P4" s="86"/>
      <c r="Q4" s="77"/>
      <c r="R4" s="77"/>
    </row>
    <row r="5" spans="2:18" ht="12.75" customHeight="1">
      <c r="B5" s="16" t="s">
        <v>161</v>
      </c>
      <c r="C5" s="20"/>
      <c r="D5" s="20"/>
      <c r="E5" s="21"/>
      <c r="F5" s="23"/>
      <c r="G5" s="20"/>
      <c r="H5" s="20"/>
      <c r="I5" s="20"/>
      <c r="J5" s="20"/>
      <c r="K5" s="87"/>
      <c r="L5" s="87"/>
      <c r="M5" s="89"/>
      <c r="N5" s="77"/>
      <c r="O5" s="84"/>
      <c r="P5" s="86"/>
      <c r="Q5" s="78" t="s">
        <v>162</v>
      </c>
      <c r="R5" s="78" t="s">
        <v>163</v>
      </c>
    </row>
    <row r="6" spans="2:18" ht="12.75" customHeight="1">
      <c r="B6" s="24" t="s">
        <v>164</v>
      </c>
      <c r="C6" s="23"/>
      <c r="D6" s="23"/>
      <c r="E6" s="25"/>
      <c r="F6" s="26"/>
      <c r="G6" s="20"/>
      <c r="H6" s="20"/>
      <c r="I6" s="20"/>
      <c r="J6" s="20"/>
      <c r="K6" s="88"/>
      <c r="L6" s="88"/>
      <c r="M6" s="27" t="s">
        <v>165</v>
      </c>
      <c r="N6" s="28" t="s">
        <v>166</v>
      </c>
      <c r="O6" s="85"/>
      <c r="P6" s="86"/>
      <c r="Q6" s="78"/>
      <c r="R6" s="78"/>
    </row>
    <row r="7" spans="2:22" ht="12.75" customHeight="1">
      <c r="B7" s="24"/>
      <c r="C7" s="23"/>
      <c r="D7" s="23"/>
      <c r="E7" s="25"/>
      <c r="F7" s="26"/>
      <c r="G7" s="20"/>
      <c r="H7" s="20"/>
      <c r="I7" s="20"/>
      <c r="J7" s="20"/>
      <c r="K7" s="79" t="s">
        <v>8</v>
      </c>
      <c r="L7" s="80"/>
      <c r="M7" s="54">
        <v>6.1964524132</v>
      </c>
      <c r="N7" s="54">
        <v>-1.120279112</v>
      </c>
      <c r="O7" s="29">
        <v>50</v>
      </c>
      <c r="P7" s="30">
        <f>100*SQRT(EXP($M7+$N7*LN($O7*1000)))</f>
        <v>5.169678952036709</v>
      </c>
      <c r="Q7" s="31">
        <f>$O7-1.96*$P7*$O7/100</f>
        <v>44.93371462700402</v>
      </c>
      <c r="R7" s="31">
        <f>$O7+1.96*$P7*$O7/100</f>
        <v>55.06628537299598</v>
      </c>
      <c r="U7" s="47"/>
      <c r="V7" s="47"/>
    </row>
    <row r="8" spans="2:22" ht="12.75" customHeight="1">
      <c r="B8" s="16" t="s">
        <v>167</v>
      </c>
      <c r="C8" s="20"/>
      <c r="D8" s="20"/>
      <c r="E8" s="32"/>
      <c r="F8" s="33"/>
      <c r="G8" s="20"/>
      <c r="H8" s="20"/>
      <c r="I8" s="20"/>
      <c r="J8" s="20"/>
      <c r="K8" s="81" t="s">
        <v>9</v>
      </c>
      <c r="L8" s="82"/>
      <c r="M8" s="54">
        <v>6.6010779085</v>
      </c>
      <c r="N8" s="54">
        <v>-1.140207241</v>
      </c>
      <c r="O8" s="29">
        <v>50</v>
      </c>
      <c r="P8" s="30">
        <f aca="true" t="shared" si="0" ref="P8:P71">100*SQRT(EXP($M8+$N8*LN($O8*1000)))</f>
        <v>5.682062978821737</v>
      </c>
      <c r="Q8" s="31">
        <f aca="true" t="shared" si="1" ref="Q8:Q71">$O8-1.96*$P8*$O8/100</f>
        <v>44.4315782807547</v>
      </c>
      <c r="R8" s="31">
        <f aca="true" t="shared" si="2" ref="R8:R71">$O8+1.96*$P8*$O8/100</f>
        <v>55.5684217192453</v>
      </c>
      <c r="T8" s="7"/>
      <c r="U8" s="46"/>
      <c r="V8" s="46"/>
    </row>
    <row r="9" spans="2:22" ht="12.75" customHeight="1">
      <c r="B9"/>
      <c r="C9" s="20"/>
      <c r="D9" s="20"/>
      <c r="E9" s="32"/>
      <c r="F9" s="33"/>
      <c r="G9" s="20"/>
      <c r="H9" s="20"/>
      <c r="I9" s="20"/>
      <c r="J9" s="20"/>
      <c r="K9" s="81" t="s">
        <v>10</v>
      </c>
      <c r="L9" s="82"/>
      <c r="M9" s="54">
        <v>4.9788670282</v>
      </c>
      <c r="N9" s="54">
        <v>-1.160398978</v>
      </c>
      <c r="O9" s="29">
        <v>50</v>
      </c>
      <c r="P9" s="30">
        <f t="shared" si="0"/>
        <v>2.2636393917220863</v>
      </c>
      <c r="Q9" s="31">
        <f t="shared" si="1"/>
        <v>47.781633396112355</v>
      </c>
      <c r="R9" s="31">
        <f t="shared" si="2"/>
        <v>52.218366603887645</v>
      </c>
      <c r="T9" s="7"/>
      <c r="U9" s="46"/>
      <c r="V9" s="46"/>
    </row>
    <row r="10" spans="3:22" ht="12.75" customHeight="1">
      <c r="C10" s="20"/>
      <c r="D10" s="20"/>
      <c r="E10" s="32"/>
      <c r="F10" s="33"/>
      <c r="G10" s="20"/>
      <c r="H10" s="20"/>
      <c r="I10" s="20"/>
      <c r="J10" s="20"/>
      <c r="K10" s="81" t="s">
        <v>11</v>
      </c>
      <c r="L10" s="82"/>
      <c r="M10" s="54">
        <v>5.7003354228</v>
      </c>
      <c r="N10" s="54">
        <v>-1.148136016</v>
      </c>
      <c r="O10" s="29">
        <v>50</v>
      </c>
      <c r="P10" s="30">
        <f t="shared" si="0"/>
        <v>3.4696347555597593</v>
      </c>
      <c r="Q10" s="31">
        <f t="shared" si="1"/>
        <v>46.59975793955144</v>
      </c>
      <c r="R10" s="31">
        <f t="shared" si="2"/>
        <v>53.40024206044856</v>
      </c>
      <c r="T10" s="7"/>
      <c r="U10" s="46"/>
      <c r="V10" s="46"/>
    </row>
    <row r="11" spans="2:22" ht="12.75" customHeight="1">
      <c r="B11" s="16" t="s">
        <v>168</v>
      </c>
      <c r="C11" s="20"/>
      <c r="D11" s="20"/>
      <c r="E11" s="32"/>
      <c r="F11" s="33"/>
      <c r="G11" s="20"/>
      <c r="H11" s="20"/>
      <c r="I11" s="20"/>
      <c r="J11" s="20"/>
      <c r="K11" s="81" t="s">
        <v>12</v>
      </c>
      <c r="L11" s="82"/>
      <c r="M11" s="54">
        <v>6.0617709255</v>
      </c>
      <c r="N11" s="54">
        <v>-1.147243402</v>
      </c>
      <c r="O11" s="29">
        <v>50</v>
      </c>
      <c r="P11" s="30">
        <f t="shared" si="0"/>
        <v>4.177011441974719</v>
      </c>
      <c r="Q11" s="31">
        <f t="shared" si="1"/>
        <v>45.906528786864776</v>
      </c>
      <c r="R11" s="31">
        <f t="shared" si="2"/>
        <v>54.093471213135224</v>
      </c>
      <c r="T11" s="7"/>
      <c r="U11" s="46"/>
      <c r="V11" s="46"/>
    </row>
    <row r="12" spans="2:22" ht="12.75" customHeight="1">
      <c r="B12" s="16" t="s">
        <v>169</v>
      </c>
      <c r="C12" s="20"/>
      <c r="D12" s="20"/>
      <c r="E12" s="32"/>
      <c r="F12" s="33"/>
      <c r="G12" s="20"/>
      <c r="H12" s="20"/>
      <c r="I12" s="20"/>
      <c r="J12" s="20"/>
      <c r="K12" s="81" t="s">
        <v>13</v>
      </c>
      <c r="L12" s="82"/>
      <c r="M12" s="54">
        <v>4.9937351796</v>
      </c>
      <c r="N12" s="54">
        <v>-1.145040849</v>
      </c>
      <c r="O12" s="29">
        <v>50</v>
      </c>
      <c r="P12" s="30">
        <f t="shared" si="0"/>
        <v>2.478103920069417</v>
      </c>
      <c r="Q12" s="31">
        <f t="shared" si="1"/>
        <v>47.57145815833197</v>
      </c>
      <c r="R12" s="31">
        <f t="shared" si="2"/>
        <v>52.42854184166803</v>
      </c>
      <c r="T12" s="7"/>
      <c r="U12" s="46"/>
      <c r="V12" s="46"/>
    </row>
    <row r="13" spans="2:22" ht="12.75" customHeight="1">
      <c r="B13" s="16" t="s">
        <v>170</v>
      </c>
      <c r="C13" s="20"/>
      <c r="D13" s="20"/>
      <c r="E13" s="32"/>
      <c r="F13" s="33"/>
      <c r="G13" s="20"/>
      <c r="H13" s="20"/>
      <c r="I13" s="20"/>
      <c r="J13" s="20"/>
      <c r="K13" s="81" t="s">
        <v>14</v>
      </c>
      <c r="L13" s="82"/>
      <c r="M13" s="54">
        <v>6.0074437784</v>
      </c>
      <c r="N13" s="54">
        <v>-1.136833654</v>
      </c>
      <c r="O13" s="29">
        <v>50</v>
      </c>
      <c r="P13" s="30">
        <f t="shared" si="0"/>
        <v>4.300571986287941</v>
      </c>
      <c r="Q13" s="31">
        <f t="shared" si="1"/>
        <v>45.78543945343782</v>
      </c>
      <c r="R13" s="31">
        <f t="shared" si="2"/>
        <v>54.21456054656218</v>
      </c>
      <c r="T13" s="7"/>
      <c r="U13" s="46"/>
      <c r="V13" s="46"/>
    </row>
    <row r="14" spans="2:22" ht="12.75" customHeight="1">
      <c r="B14" s="24" t="s">
        <v>171</v>
      </c>
      <c r="C14" s="20"/>
      <c r="D14" s="20"/>
      <c r="E14" s="32"/>
      <c r="F14" s="33"/>
      <c r="G14" s="20"/>
      <c r="H14" s="20"/>
      <c r="I14" s="20"/>
      <c r="J14" s="20"/>
      <c r="K14" s="81" t="s">
        <v>15</v>
      </c>
      <c r="L14" s="82"/>
      <c r="M14" s="54">
        <v>5.0457586958</v>
      </c>
      <c r="N14" s="54">
        <v>-1.181484809</v>
      </c>
      <c r="O14" s="29">
        <v>50</v>
      </c>
      <c r="P14" s="30">
        <f t="shared" si="0"/>
        <v>2.088294478830455</v>
      </c>
      <c r="Q14" s="31">
        <f t="shared" si="1"/>
        <v>47.953471410746154</v>
      </c>
      <c r="R14" s="31">
        <f t="shared" si="2"/>
        <v>52.046528589253846</v>
      </c>
      <c r="T14" s="7"/>
      <c r="U14" s="46"/>
      <c r="V14" s="46"/>
    </row>
    <row r="15" spans="3:22" ht="12.75" customHeight="1">
      <c r="C15" s="20"/>
      <c r="D15" s="20"/>
      <c r="E15" s="32"/>
      <c r="F15" s="33"/>
      <c r="G15" s="20"/>
      <c r="H15" s="20"/>
      <c r="I15" s="20"/>
      <c r="J15" s="20"/>
      <c r="K15" s="81" t="s">
        <v>188</v>
      </c>
      <c r="L15" s="82"/>
      <c r="M15" s="54">
        <v>4.7003293022</v>
      </c>
      <c r="N15" s="54">
        <v>-1.153543959</v>
      </c>
      <c r="O15" s="29">
        <v>50</v>
      </c>
      <c r="P15" s="30">
        <f t="shared" si="0"/>
        <v>2.0437572401489095</v>
      </c>
      <c r="Q15" s="31">
        <f t="shared" si="1"/>
        <v>47.99711790465407</v>
      </c>
      <c r="R15" s="31">
        <f t="shared" si="2"/>
        <v>52.00288209534593</v>
      </c>
      <c r="T15" s="7"/>
      <c r="U15" s="46"/>
      <c r="V15" s="46"/>
    </row>
    <row r="16" spans="2:22" ht="12.75" customHeight="1">
      <c r="B16" s="16" t="s">
        <v>172</v>
      </c>
      <c r="C16" s="20"/>
      <c r="D16" s="20"/>
      <c r="E16" s="32"/>
      <c r="F16" s="33"/>
      <c r="G16" s="20"/>
      <c r="H16" s="20"/>
      <c r="I16" s="20"/>
      <c r="J16" s="20"/>
      <c r="K16" s="90" t="s">
        <v>16</v>
      </c>
      <c r="L16" s="91"/>
      <c r="M16" s="54">
        <v>3.306407364</v>
      </c>
      <c r="N16" s="54">
        <v>-1.107163172</v>
      </c>
      <c r="O16" s="29">
        <v>50</v>
      </c>
      <c r="P16" s="30">
        <f t="shared" si="0"/>
        <v>1.308319965596887</v>
      </c>
      <c r="Q16" s="31">
        <f t="shared" si="1"/>
        <v>48.71784643371505</v>
      </c>
      <c r="R16" s="31">
        <f t="shared" si="2"/>
        <v>51.28215356628495</v>
      </c>
      <c r="T16" s="7"/>
      <c r="U16" s="47"/>
      <c r="V16" s="47"/>
    </row>
    <row r="17" spans="2:22" ht="12.75" customHeight="1">
      <c r="B17" s="16" t="s">
        <v>173</v>
      </c>
      <c r="C17" s="20"/>
      <c r="D17" s="20"/>
      <c r="E17" s="32"/>
      <c r="F17" s="33"/>
      <c r="G17" s="20"/>
      <c r="H17" s="20"/>
      <c r="I17" s="20"/>
      <c r="J17" s="20"/>
      <c r="K17" s="81" t="s">
        <v>17</v>
      </c>
      <c r="L17" s="82"/>
      <c r="M17" s="54">
        <v>3.306407364</v>
      </c>
      <c r="N17" s="54">
        <v>-1.107163172</v>
      </c>
      <c r="O17" s="29">
        <v>50</v>
      </c>
      <c r="P17" s="30">
        <f t="shared" si="0"/>
        <v>1.308319965596887</v>
      </c>
      <c r="Q17" s="31">
        <f t="shared" si="1"/>
        <v>48.71784643371505</v>
      </c>
      <c r="R17" s="31">
        <f t="shared" si="2"/>
        <v>51.28215356628495</v>
      </c>
      <c r="T17" s="7"/>
      <c r="U17" s="46"/>
      <c r="V17" s="46"/>
    </row>
    <row r="18" spans="2:22" ht="12.75" customHeight="1">
      <c r="B18" s="24" t="s">
        <v>174</v>
      </c>
      <c r="C18" s="20"/>
      <c r="D18" s="20"/>
      <c r="E18" s="32"/>
      <c r="F18" s="33"/>
      <c r="G18" s="20"/>
      <c r="H18" s="20"/>
      <c r="I18" s="20"/>
      <c r="J18" s="20"/>
      <c r="K18" s="90" t="s">
        <v>18</v>
      </c>
      <c r="L18" s="91"/>
      <c r="M18" s="54">
        <v>6.3487899733</v>
      </c>
      <c r="N18" s="54">
        <v>-1.09665923</v>
      </c>
      <c r="O18" s="29">
        <v>50</v>
      </c>
      <c r="P18" s="30">
        <f t="shared" si="0"/>
        <v>6.339249027815612</v>
      </c>
      <c r="Q18" s="31">
        <f t="shared" si="1"/>
        <v>43.7875359527407</v>
      </c>
      <c r="R18" s="31">
        <f t="shared" si="2"/>
        <v>56.2124640472593</v>
      </c>
      <c r="T18" s="7"/>
      <c r="U18" s="47"/>
      <c r="V18" s="47"/>
    </row>
    <row r="19" spans="2:22" ht="12.75" customHeight="1">
      <c r="B19" s="16" t="s">
        <v>175</v>
      </c>
      <c r="C19" s="20"/>
      <c r="D19" s="20"/>
      <c r="E19" s="32"/>
      <c r="F19" s="33"/>
      <c r="G19" s="20"/>
      <c r="H19" s="20"/>
      <c r="I19" s="20"/>
      <c r="J19" s="20"/>
      <c r="K19" s="81" t="s">
        <v>19</v>
      </c>
      <c r="L19" s="82"/>
      <c r="M19" s="54">
        <v>7.148963066</v>
      </c>
      <c r="N19" s="54">
        <v>-1.183149268</v>
      </c>
      <c r="O19" s="29">
        <v>50</v>
      </c>
      <c r="P19" s="30">
        <f t="shared" si="0"/>
        <v>5.923605735503122</v>
      </c>
      <c r="Q19" s="31">
        <f t="shared" si="1"/>
        <v>44.19486637920694</v>
      </c>
      <c r="R19" s="31">
        <f t="shared" si="2"/>
        <v>55.80513362079306</v>
      </c>
      <c r="T19" s="7"/>
      <c r="U19" s="46"/>
      <c r="V19" s="46"/>
    </row>
    <row r="20" spans="2:22" ht="12.75" customHeight="1">
      <c r="B20" s="24" t="s">
        <v>176</v>
      </c>
      <c r="C20" s="20"/>
      <c r="D20" s="20"/>
      <c r="E20" s="32"/>
      <c r="F20" s="33"/>
      <c r="G20" s="20"/>
      <c r="H20" s="20"/>
      <c r="I20" s="20"/>
      <c r="J20" s="20"/>
      <c r="K20" s="81" t="s">
        <v>20</v>
      </c>
      <c r="L20" s="82"/>
      <c r="M20" s="54">
        <v>6.625306648</v>
      </c>
      <c r="N20" s="54">
        <v>-1.204345085</v>
      </c>
      <c r="O20" s="29">
        <v>50</v>
      </c>
      <c r="P20" s="30">
        <f t="shared" si="0"/>
        <v>4.065147839334678</v>
      </c>
      <c r="Q20" s="31">
        <f t="shared" si="1"/>
        <v>46.016155117452016</v>
      </c>
      <c r="R20" s="31">
        <f t="shared" si="2"/>
        <v>53.983844882547984</v>
      </c>
      <c r="T20" s="7"/>
      <c r="U20" s="46"/>
      <c r="V20" s="46"/>
    </row>
    <row r="21" spans="2:22" ht="12.75" customHeight="1">
      <c r="B21" s="24" t="s">
        <v>177</v>
      </c>
      <c r="C21" s="20"/>
      <c r="D21" s="20"/>
      <c r="E21" s="32"/>
      <c r="F21" s="33"/>
      <c r="G21" s="20"/>
      <c r="H21" s="20"/>
      <c r="I21" s="20"/>
      <c r="J21" s="20"/>
      <c r="K21" s="81" t="s">
        <v>21</v>
      </c>
      <c r="L21" s="82"/>
      <c r="M21" s="54">
        <v>5.0824517721</v>
      </c>
      <c r="N21" s="54">
        <v>-1.161497461</v>
      </c>
      <c r="O21" s="29">
        <v>50</v>
      </c>
      <c r="P21" s="30">
        <f t="shared" si="0"/>
        <v>2.36984267023241</v>
      </c>
      <c r="Q21" s="31">
        <f t="shared" si="1"/>
        <v>47.67755418317224</v>
      </c>
      <c r="R21" s="31">
        <f t="shared" si="2"/>
        <v>52.32244581682776</v>
      </c>
      <c r="T21" s="7"/>
      <c r="U21" s="46"/>
      <c r="V21" s="46"/>
    </row>
    <row r="22" spans="2:22" ht="12.75" customHeight="1">
      <c r="B22" s="34"/>
      <c r="C22" s="20"/>
      <c r="D22" s="20"/>
      <c r="E22" s="32"/>
      <c r="F22" s="33"/>
      <c r="G22" s="20"/>
      <c r="H22" s="20"/>
      <c r="I22" s="20"/>
      <c r="J22" s="20"/>
      <c r="K22" s="81" t="s">
        <v>22</v>
      </c>
      <c r="L22" s="82"/>
      <c r="M22" s="54">
        <v>6.6458907651</v>
      </c>
      <c r="N22" s="54">
        <v>-1.124735946</v>
      </c>
      <c r="O22" s="29">
        <v>50</v>
      </c>
      <c r="P22" s="30">
        <f t="shared" si="0"/>
        <v>6.318101619813343</v>
      </c>
      <c r="Q22" s="31">
        <f t="shared" si="1"/>
        <v>43.808260412582925</v>
      </c>
      <c r="R22" s="31">
        <f t="shared" si="2"/>
        <v>56.191739587417075</v>
      </c>
      <c r="T22" s="7"/>
      <c r="U22" s="46"/>
      <c r="V22" s="46"/>
    </row>
    <row r="23" spans="2:22" ht="12.75" customHeight="1">
      <c r="B23" s="35" t="s">
        <v>178</v>
      </c>
      <c r="C23" s="20"/>
      <c r="D23" s="20"/>
      <c r="E23" s="32"/>
      <c r="F23" s="33"/>
      <c r="G23" s="20"/>
      <c r="H23" s="20"/>
      <c r="I23" s="20"/>
      <c r="J23" s="20"/>
      <c r="K23" s="81" t="s">
        <v>23</v>
      </c>
      <c r="L23" s="82"/>
      <c r="M23" s="54">
        <v>7.130869887</v>
      </c>
      <c r="N23" s="54">
        <v>-1.18963956</v>
      </c>
      <c r="O23" s="29">
        <v>50</v>
      </c>
      <c r="P23" s="30">
        <f t="shared" si="0"/>
        <v>5.667720398096847</v>
      </c>
      <c r="Q23" s="31">
        <f t="shared" si="1"/>
        <v>44.44563400986509</v>
      </c>
      <c r="R23" s="31">
        <f t="shared" si="2"/>
        <v>55.55436599013491</v>
      </c>
      <c r="T23" s="7"/>
      <c r="U23" s="46"/>
      <c r="V23" s="46"/>
    </row>
    <row r="24" spans="2:22" ht="12.75" customHeight="1">
      <c r="B24" s="24" t="s">
        <v>179</v>
      </c>
      <c r="C24" s="20"/>
      <c r="D24" s="20"/>
      <c r="E24" s="32"/>
      <c r="F24" s="33"/>
      <c r="G24" s="20"/>
      <c r="H24" s="20"/>
      <c r="I24" s="20"/>
      <c r="J24" s="20"/>
      <c r="K24" s="81" t="s">
        <v>24</v>
      </c>
      <c r="L24" s="82"/>
      <c r="M24" s="54">
        <v>6.5689311275</v>
      </c>
      <c r="N24" s="54">
        <v>-1.13139718</v>
      </c>
      <c r="O24" s="29">
        <v>50</v>
      </c>
      <c r="P24" s="30">
        <f t="shared" si="0"/>
        <v>5.864413224545393</v>
      </c>
      <c r="Q24" s="31">
        <f t="shared" si="1"/>
        <v>44.252875039945515</v>
      </c>
      <c r="R24" s="31">
        <f t="shared" si="2"/>
        <v>55.747124960054485</v>
      </c>
      <c r="T24" s="7"/>
      <c r="U24" s="46"/>
      <c r="V24" s="46"/>
    </row>
    <row r="25" spans="2:22" ht="12.75" customHeight="1">
      <c r="B25" s="36"/>
      <c r="C25" s="20"/>
      <c r="D25" s="20"/>
      <c r="E25" s="32"/>
      <c r="F25" s="33"/>
      <c r="G25" s="20"/>
      <c r="H25" s="20"/>
      <c r="I25" s="20"/>
      <c r="J25" s="20"/>
      <c r="K25" s="81" t="s">
        <v>25</v>
      </c>
      <c r="L25" s="82"/>
      <c r="M25" s="54">
        <v>6.1783560289</v>
      </c>
      <c r="N25" s="54">
        <v>-1.161477397</v>
      </c>
      <c r="O25" s="29">
        <v>50</v>
      </c>
      <c r="P25" s="30">
        <f t="shared" si="0"/>
        <v>4.099578819536206</v>
      </c>
      <c r="Q25" s="31">
        <f t="shared" si="1"/>
        <v>45.982412756854515</v>
      </c>
      <c r="R25" s="31">
        <f t="shared" si="2"/>
        <v>54.017587243145485</v>
      </c>
      <c r="T25" s="7"/>
      <c r="U25" s="46"/>
      <c r="V25" s="46"/>
    </row>
    <row r="26" spans="2:22" ht="12.75" customHeight="1">
      <c r="B26" s="36"/>
      <c r="C26" s="20"/>
      <c r="D26" s="20"/>
      <c r="E26" s="32"/>
      <c r="F26" s="33"/>
      <c r="G26" s="20"/>
      <c r="H26" s="20"/>
      <c r="I26" s="20"/>
      <c r="J26" s="20"/>
      <c r="K26" s="81" t="s">
        <v>26</v>
      </c>
      <c r="L26" s="82"/>
      <c r="M26" s="54">
        <v>5.7005512923</v>
      </c>
      <c r="N26" s="54">
        <v>-1.165656964</v>
      </c>
      <c r="O26" s="29">
        <v>50</v>
      </c>
      <c r="P26" s="30">
        <f t="shared" si="0"/>
        <v>3.1562066492580874</v>
      </c>
      <c r="Q26" s="31">
        <f t="shared" si="1"/>
        <v>46.90691748372707</v>
      </c>
      <c r="R26" s="31">
        <f t="shared" si="2"/>
        <v>53.09308251627293</v>
      </c>
      <c r="T26" s="7"/>
      <c r="U26" s="46"/>
      <c r="V26" s="46"/>
    </row>
    <row r="27" spans="2:24" ht="12.75" customHeight="1">
      <c r="B27" s="36"/>
      <c r="C27" s="20"/>
      <c r="D27" s="20"/>
      <c r="E27" s="32"/>
      <c r="F27" s="33"/>
      <c r="G27" s="20"/>
      <c r="H27" s="20"/>
      <c r="I27" s="20"/>
      <c r="J27" s="20"/>
      <c r="K27" s="81" t="s">
        <v>27</v>
      </c>
      <c r="L27" s="82"/>
      <c r="M27" s="54">
        <v>5.3717824796</v>
      </c>
      <c r="N27" s="54">
        <v>-1.140356243</v>
      </c>
      <c r="O27" s="29">
        <v>50</v>
      </c>
      <c r="P27" s="30">
        <f t="shared" si="0"/>
        <v>3.0705618827105825</v>
      </c>
      <c r="Q27" s="31">
        <f t="shared" si="1"/>
        <v>46.99084935494363</v>
      </c>
      <c r="R27" s="31">
        <f t="shared" si="2"/>
        <v>53.00915064505637</v>
      </c>
      <c r="T27" s="7"/>
      <c r="U27" s="83" t="s">
        <v>185</v>
      </c>
      <c r="V27" s="86" t="s">
        <v>159</v>
      </c>
      <c r="W27" s="77" t="s">
        <v>160</v>
      </c>
      <c r="X27" s="77"/>
    </row>
    <row r="28" spans="2:24" ht="12.75" customHeight="1">
      <c r="B28" s="36"/>
      <c r="C28" s="20"/>
      <c r="D28" s="20"/>
      <c r="E28" s="32"/>
      <c r="F28" s="33"/>
      <c r="G28" s="20"/>
      <c r="H28" s="20"/>
      <c r="I28" s="20"/>
      <c r="J28" s="20"/>
      <c r="K28" s="81" t="s">
        <v>28</v>
      </c>
      <c r="L28" s="82"/>
      <c r="M28" s="54">
        <v>5.3265277048</v>
      </c>
      <c r="N28" s="54">
        <v>-1.180599451</v>
      </c>
      <c r="O28" s="29">
        <v>50</v>
      </c>
      <c r="P28" s="30">
        <f t="shared" si="0"/>
        <v>2.414571617059795</v>
      </c>
      <c r="Q28" s="31">
        <f t="shared" si="1"/>
        <v>47.6337198152814</v>
      </c>
      <c r="R28" s="31">
        <f t="shared" si="2"/>
        <v>52.3662801847186</v>
      </c>
      <c r="T28" s="7"/>
      <c r="U28" s="84"/>
      <c r="V28" s="86"/>
      <c r="W28" s="77"/>
      <c r="X28" s="77"/>
    </row>
    <row r="29" spans="2:24" ht="12.75" customHeight="1">
      <c r="B29" s="36"/>
      <c r="C29" s="20"/>
      <c r="D29" s="20"/>
      <c r="E29" s="32"/>
      <c r="F29" s="33"/>
      <c r="G29" s="20"/>
      <c r="H29" s="20"/>
      <c r="I29" s="20"/>
      <c r="J29" s="20"/>
      <c r="K29" s="81" t="s">
        <v>29</v>
      </c>
      <c r="L29" s="82"/>
      <c r="M29" s="54">
        <v>5.7074971724</v>
      </c>
      <c r="N29" s="54">
        <v>-1.129241765</v>
      </c>
      <c r="O29" s="29">
        <v>50</v>
      </c>
      <c r="P29" s="30">
        <f t="shared" si="0"/>
        <v>3.856831566805885</v>
      </c>
      <c r="Q29" s="31">
        <f t="shared" si="1"/>
        <v>46.22030506453023</v>
      </c>
      <c r="R29" s="31">
        <f t="shared" si="2"/>
        <v>53.77969493546977</v>
      </c>
      <c r="T29" s="7"/>
      <c r="U29" s="84"/>
      <c r="V29" s="86"/>
      <c r="W29" s="78" t="s">
        <v>162</v>
      </c>
      <c r="X29" s="78" t="s">
        <v>163</v>
      </c>
    </row>
    <row r="30" spans="2:24" ht="12.75" customHeight="1">
      <c r="B30" s="20"/>
      <c r="C30" s="20"/>
      <c r="D30" s="20"/>
      <c r="E30" s="32"/>
      <c r="F30" s="33"/>
      <c r="G30" s="20"/>
      <c r="H30" s="20"/>
      <c r="I30" s="20"/>
      <c r="J30" s="20"/>
      <c r="K30" s="81" t="s">
        <v>189</v>
      </c>
      <c r="L30" s="82"/>
      <c r="M30" s="54">
        <v>7.4087644362</v>
      </c>
      <c r="N30" s="54">
        <v>-1.211108287</v>
      </c>
      <c r="O30" s="29">
        <v>50</v>
      </c>
      <c r="P30" s="30">
        <f t="shared" si="0"/>
        <v>5.798451111878404</v>
      </c>
      <c r="Q30" s="31">
        <f t="shared" si="1"/>
        <v>44.317517910359165</v>
      </c>
      <c r="R30" s="31">
        <f t="shared" si="2"/>
        <v>55.682482089640835</v>
      </c>
      <c r="T30" s="7"/>
      <c r="U30" s="85"/>
      <c r="V30" s="86"/>
      <c r="W30" s="78"/>
      <c r="X30" s="78"/>
    </row>
    <row r="31" spans="2:22" ht="12.75" customHeight="1">
      <c r="B31" s="36"/>
      <c r="C31" s="20"/>
      <c r="D31" s="20"/>
      <c r="E31" s="32"/>
      <c r="F31" s="33"/>
      <c r="G31" s="20"/>
      <c r="H31" s="20"/>
      <c r="I31" s="20"/>
      <c r="J31" s="20"/>
      <c r="K31" s="90" t="s">
        <v>30</v>
      </c>
      <c r="L31" s="91"/>
      <c r="M31" s="54">
        <v>4.8927180254</v>
      </c>
      <c r="N31" s="54">
        <v>-1.13467514</v>
      </c>
      <c r="O31" s="29">
        <v>50</v>
      </c>
      <c r="P31" s="30">
        <f t="shared" si="0"/>
        <v>2.4919423805095335</v>
      </c>
      <c r="Q31" s="31">
        <f t="shared" si="1"/>
        <v>47.557896467100655</v>
      </c>
      <c r="R31" s="31">
        <f t="shared" si="2"/>
        <v>52.442103532899345</v>
      </c>
      <c r="T31" s="7"/>
      <c r="U31" s="46"/>
      <c r="V31" s="46"/>
    </row>
    <row r="32" spans="2:22" ht="12.75" customHeight="1">
      <c r="B32" s="36"/>
      <c r="C32" s="20"/>
      <c r="D32" s="20"/>
      <c r="E32" s="32"/>
      <c r="F32" s="33"/>
      <c r="G32" s="20"/>
      <c r="H32" s="20"/>
      <c r="I32" s="20"/>
      <c r="J32" s="20"/>
      <c r="K32" s="81" t="s">
        <v>31</v>
      </c>
      <c r="L32" s="82"/>
      <c r="M32" s="54">
        <v>5.0757741135</v>
      </c>
      <c r="N32" s="54">
        <v>-1.151791044</v>
      </c>
      <c r="O32" s="29">
        <v>50</v>
      </c>
      <c r="P32" s="30">
        <f t="shared" si="0"/>
        <v>2.4892846491755782</v>
      </c>
      <c r="Q32" s="31">
        <f t="shared" si="1"/>
        <v>47.56050104380793</v>
      </c>
      <c r="R32" s="31">
        <f t="shared" si="2"/>
        <v>52.43949895619207</v>
      </c>
      <c r="T32" s="7"/>
      <c r="U32" s="46"/>
      <c r="V32" s="46"/>
    </row>
    <row r="33" spans="2:24" ht="12.75" customHeight="1">
      <c r="B33" s="20"/>
      <c r="C33" s="20"/>
      <c r="D33" s="20"/>
      <c r="E33" s="32"/>
      <c r="F33" s="33"/>
      <c r="G33" s="20"/>
      <c r="H33" s="20"/>
      <c r="I33" s="20"/>
      <c r="J33" s="20"/>
      <c r="K33" s="81" t="s">
        <v>32</v>
      </c>
      <c r="L33" s="82"/>
      <c r="M33" s="54">
        <v>4.6094049078</v>
      </c>
      <c r="N33" s="54">
        <v>-1.130458967</v>
      </c>
      <c r="O33" s="29">
        <v>50</v>
      </c>
      <c r="P33" s="30">
        <f t="shared" si="0"/>
        <v>2.2127032290211384</v>
      </c>
      <c r="Q33" s="31">
        <f t="shared" si="1"/>
        <v>47.831550835559284</v>
      </c>
      <c r="R33" s="31">
        <f t="shared" si="2"/>
        <v>52.168449164440716</v>
      </c>
      <c r="T33" s="13" t="s">
        <v>181</v>
      </c>
      <c r="U33" s="48">
        <v>103.381</v>
      </c>
      <c r="V33" s="49">
        <v>2.454172572180273</v>
      </c>
      <c r="W33" s="50">
        <v>98.40818963218246</v>
      </c>
      <c r="X33" s="50">
        <v>108.35381036781754</v>
      </c>
    </row>
    <row r="34" spans="2:22" ht="12.75" customHeight="1">
      <c r="B34" s="36"/>
      <c r="C34" s="20"/>
      <c r="D34" s="20"/>
      <c r="E34" s="32"/>
      <c r="F34" s="33"/>
      <c r="G34" s="20"/>
      <c r="H34" s="20"/>
      <c r="I34" s="20"/>
      <c r="J34" s="20"/>
      <c r="K34" s="90" t="s">
        <v>33</v>
      </c>
      <c r="L34" s="91"/>
      <c r="M34" s="54">
        <v>6.5991379593</v>
      </c>
      <c r="N34" s="54">
        <v>-1.112922948</v>
      </c>
      <c r="O34" s="29">
        <v>50</v>
      </c>
      <c r="P34" s="30">
        <f t="shared" si="0"/>
        <v>6.579438406522067</v>
      </c>
      <c r="Q34" s="31">
        <f t="shared" si="1"/>
        <v>43.552150361608376</v>
      </c>
      <c r="R34" s="31">
        <f t="shared" si="2"/>
        <v>56.447849638391624</v>
      </c>
      <c r="T34" s="13"/>
      <c r="U34" s="46"/>
      <c r="V34" s="46"/>
    </row>
    <row r="35" spans="2:24" ht="12.75" customHeight="1">
      <c r="B35" s="36"/>
      <c r="C35" s="20"/>
      <c r="D35" s="20"/>
      <c r="E35" s="32"/>
      <c r="F35" s="33"/>
      <c r="G35" s="20"/>
      <c r="H35" s="20"/>
      <c r="I35" s="20"/>
      <c r="J35" s="20"/>
      <c r="K35" s="81" t="s">
        <v>34</v>
      </c>
      <c r="L35" s="82"/>
      <c r="M35" s="54">
        <v>6.7399260927</v>
      </c>
      <c r="N35" s="54">
        <v>-1.160326925</v>
      </c>
      <c r="O35" s="29">
        <v>50</v>
      </c>
      <c r="P35" s="30">
        <f t="shared" si="0"/>
        <v>5.462427015755246</v>
      </c>
      <c r="Q35" s="31">
        <f t="shared" si="1"/>
        <v>44.646821524559854</v>
      </c>
      <c r="R35" s="31">
        <f t="shared" si="2"/>
        <v>55.353178475440146</v>
      </c>
      <c r="T35" s="53" t="s">
        <v>186</v>
      </c>
      <c r="U35" s="51">
        <v>62.9</v>
      </c>
      <c r="V35" s="49">
        <v>2.467202399806806</v>
      </c>
      <c r="W35" s="52">
        <f>U35-1.96*V35*U35/100</f>
        <v>59.85833419342217</v>
      </c>
      <c r="X35" s="52">
        <f>U35+1.96*V35*U35/100</f>
        <v>65.94166580657782</v>
      </c>
    </row>
    <row r="36" spans="2:20" ht="12.75" customHeight="1">
      <c r="B36" s="36"/>
      <c r="C36" s="20"/>
      <c r="D36" s="20"/>
      <c r="E36" s="32"/>
      <c r="F36" s="33"/>
      <c r="G36" s="20"/>
      <c r="H36" s="20"/>
      <c r="I36" s="20"/>
      <c r="J36" s="20"/>
      <c r="K36" s="81" t="s">
        <v>35</v>
      </c>
      <c r="L36" s="82"/>
      <c r="M36" s="54">
        <v>6.8323458601</v>
      </c>
      <c r="N36" s="54">
        <v>-1.168989788</v>
      </c>
      <c r="O36" s="29">
        <v>50</v>
      </c>
      <c r="P36" s="30">
        <f t="shared" si="0"/>
        <v>5.4588489613233575</v>
      </c>
      <c r="Q36" s="31">
        <f t="shared" si="1"/>
        <v>44.65032801790311</v>
      </c>
      <c r="R36" s="31">
        <f t="shared" si="2"/>
        <v>55.34967198209689</v>
      </c>
      <c r="T36" s="53"/>
    </row>
    <row r="37" spans="2:24" ht="12.75" customHeight="1">
      <c r="B37" s="36"/>
      <c r="C37" s="20"/>
      <c r="D37" s="20"/>
      <c r="E37" s="32"/>
      <c r="F37" s="33"/>
      <c r="G37" s="20"/>
      <c r="H37" s="20"/>
      <c r="I37" s="20"/>
      <c r="J37" s="20"/>
      <c r="K37" s="81" t="s">
        <v>36</v>
      </c>
      <c r="L37" s="82"/>
      <c r="M37" s="54">
        <v>4.9523961453</v>
      </c>
      <c r="N37" s="54">
        <v>-1.139516422</v>
      </c>
      <c r="O37" s="29">
        <v>50</v>
      </c>
      <c r="P37" s="30">
        <f t="shared" si="0"/>
        <v>2.501050240593509</v>
      </c>
      <c r="Q37" s="31">
        <f t="shared" si="1"/>
        <v>47.54897076421836</v>
      </c>
      <c r="R37" s="31">
        <f t="shared" si="2"/>
        <v>52.45102923578164</v>
      </c>
      <c r="T37" s="13" t="s">
        <v>182</v>
      </c>
      <c r="U37" s="48">
        <v>106.796</v>
      </c>
      <c r="V37" s="49">
        <v>2.4096869131379517</v>
      </c>
      <c r="W37" s="50">
        <v>101.75203949792058</v>
      </c>
      <c r="X37" s="50">
        <v>111.83996050207944</v>
      </c>
    </row>
    <row r="38" spans="2:22" ht="12.75" customHeight="1">
      <c r="B38" s="36"/>
      <c r="C38" s="20"/>
      <c r="D38" s="20"/>
      <c r="E38" s="32"/>
      <c r="F38" s="33"/>
      <c r="G38" s="20"/>
      <c r="H38" s="20"/>
      <c r="I38" s="20"/>
      <c r="J38" s="20"/>
      <c r="K38" s="81" t="s">
        <v>37</v>
      </c>
      <c r="L38" s="82"/>
      <c r="M38" s="54">
        <v>6.8705532398</v>
      </c>
      <c r="N38" s="54">
        <v>-1.147220988</v>
      </c>
      <c r="O38" s="29">
        <v>50</v>
      </c>
      <c r="P38" s="30">
        <f t="shared" si="0"/>
        <v>6.2595508866835</v>
      </c>
      <c r="Q38" s="31">
        <f t="shared" si="1"/>
        <v>43.86564013105017</v>
      </c>
      <c r="R38" s="31">
        <f t="shared" si="2"/>
        <v>56.13435986894983</v>
      </c>
      <c r="T38" s="13"/>
      <c r="U38" s="46"/>
      <c r="V38" s="46"/>
    </row>
    <row r="39" spans="2:24" ht="12.75" customHeight="1">
      <c r="B39" s="36"/>
      <c r="C39" s="20"/>
      <c r="D39" s="20"/>
      <c r="E39" s="32"/>
      <c r="F39" s="33"/>
      <c r="G39" s="20"/>
      <c r="H39" s="20"/>
      <c r="I39" s="20"/>
      <c r="J39" s="20"/>
      <c r="K39" s="81" t="s">
        <v>38</v>
      </c>
      <c r="L39" s="82"/>
      <c r="M39" s="54">
        <v>6.8648448972</v>
      </c>
      <c r="N39" s="54">
        <v>-1.156748337</v>
      </c>
      <c r="O39" s="29">
        <v>50</v>
      </c>
      <c r="P39" s="30">
        <f t="shared" si="0"/>
        <v>5.928151035473364</v>
      </c>
      <c r="Q39" s="31">
        <f t="shared" si="1"/>
        <v>44.1904119852361</v>
      </c>
      <c r="R39" s="31">
        <f t="shared" si="2"/>
        <v>55.8095880147639</v>
      </c>
      <c r="T39" s="13" t="s">
        <v>183</v>
      </c>
      <c r="U39" s="48">
        <v>3.415</v>
      </c>
      <c r="V39" s="49">
        <v>16.73178717497312</v>
      </c>
      <c r="W39" s="50">
        <v>2.295074557230349</v>
      </c>
      <c r="X39" s="50">
        <v>4.5349254427696515</v>
      </c>
    </row>
    <row r="40" spans="2:22" ht="12.75" customHeight="1">
      <c r="B40" s="36"/>
      <c r="C40" s="20"/>
      <c r="D40" s="20"/>
      <c r="E40" s="32"/>
      <c r="F40" s="33"/>
      <c r="G40" s="20"/>
      <c r="H40" s="20"/>
      <c r="I40" s="20"/>
      <c r="J40" s="20"/>
      <c r="K40" s="81" t="s">
        <v>39</v>
      </c>
      <c r="L40" s="82"/>
      <c r="M40" s="54">
        <v>6.6598285302</v>
      </c>
      <c r="N40" s="54">
        <v>-1.128393407</v>
      </c>
      <c r="O40" s="55">
        <v>50</v>
      </c>
      <c r="P40" s="56">
        <f t="shared" si="0"/>
        <v>6.237635663016516</v>
      </c>
      <c r="Q40" s="57">
        <f t="shared" si="1"/>
        <v>43.887117050243816</v>
      </c>
      <c r="R40" s="57">
        <f t="shared" si="2"/>
        <v>56.112882949756184</v>
      </c>
      <c r="T40" s="13"/>
      <c r="U40" s="46"/>
      <c r="V40" s="46"/>
    </row>
    <row r="41" spans="2:24" ht="12.75" customHeight="1">
      <c r="B41" s="20"/>
      <c r="C41" s="20"/>
      <c r="D41" s="20"/>
      <c r="E41" s="32"/>
      <c r="F41" s="33"/>
      <c r="G41" s="20"/>
      <c r="H41" s="20"/>
      <c r="I41" s="20"/>
      <c r="J41" s="20"/>
      <c r="K41" s="81" t="s">
        <v>40</v>
      </c>
      <c r="L41" s="82"/>
      <c r="M41" s="54">
        <v>5.9624989947</v>
      </c>
      <c r="N41" s="54">
        <v>-1.151993825</v>
      </c>
      <c r="O41" s="29">
        <v>50</v>
      </c>
      <c r="P41" s="30">
        <f t="shared" si="0"/>
        <v>3.8738963044741057</v>
      </c>
      <c r="Q41" s="31">
        <f t="shared" si="1"/>
        <v>46.20358162161538</v>
      </c>
      <c r="R41" s="31">
        <f t="shared" si="2"/>
        <v>53.79641837838462</v>
      </c>
      <c r="T41" s="13" t="s">
        <v>184</v>
      </c>
      <c r="U41" s="51">
        <f>U39*100/U37</f>
        <v>3.1976853065657886</v>
      </c>
      <c r="V41" s="49">
        <f>SQRT(V39^2-V37^2)</f>
        <v>16.557358214680466</v>
      </c>
      <c r="W41" s="52">
        <f>U41-1.96*V41*U41/100</f>
        <v>2.159958973424639</v>
      </c>
      <c r="X41" s="52">
        <f>U41+1.96*V41*U41/100</f>
        <v>4.235411639706938</v>
      </c>
    </row>
    <row r="42" spans="2:22" ht="12.75" customHeight="1">
      <c r="B42" s="36"/>
      <c r="C42" s="20"/>
      <c r="D42" s="20"/>
      <c r="E42" s="32"/>
      <c r="F42" s="33"/>
      <c r="G42" s="20"/>
      <c r="H42" s="20"/>
      <c r="I42" s="20"/>
      <c r="J42" s="20"/>
      <c r="K42" s="90" t="s">
        <v>41</v>
      </c>
      <c r="L42" s="91"/>
      <c r="M42" s="54">
        <v>5.4853480412</v>
      </c>
      <c r="N42" s="54">
        <v>-1.109111676</v>
      </c>
      <c r="O42" s="29">
        <v>50</v>
      </c>
      <c r="P42" s="30">
        <f t="shared" si="0"/>
        <v>3.848459710689689</v>
      </c>
      <c r="Q42" s="31">
        <f t="shared" si="1"/>
        <v>46.22850948352411</v>
      </c>
      <c r="R42" s="31">
        <f t="shared" si="2"/>
        <v>53.77149051647589</v>
      </c>
      <c r="T42" s="7"/>
      <c r="U42" s="46"/>
      <c r="V42" s="46"/>
    </row>
    <row r="43" spans="2:22" ht="12.75" customHeight="1">
      <c r="B43" s="36"/>
      <c r="C43" s="20"/>
      <c r="D43" s="20"/>
      <c r="E43" s="32"/>
      <c r="F43" s="33"/>
      <c r="G43" s="20"/>
      <c r="H43" s="20"/>
      <c r="I43" s="20"/>
      <c r="J43" s="20"/>
      <c r="K43" s="81" t="s">
        <v>42</v>
      </c>
      <c r="L43" s="82"/>
      <c r="M43" s="54">
        <v>5.9721075326</v>
      </c>
      <c r="N43" s="54">
        <v>-1.152315449</v>
      </c>
      <c r="O43" s="29">
        <v>50</v>
      </c>
      <c r="P43" s="30">
        <f t="shared" si="0"/>
        <v>3.885785364242972</v>
      </c>
      <c r="Q43" s="31">
        <f t="shared" si="1"/>
        <v>46.19193034304189</v>
      </c>
      <c r="R43" s="31">
        <f t="shared" si="2"/>
        <v>53.80806965695811</v>
      </c>
      <c r="T43" s="7"/>
      <c r="U43" s="46"/>
      <c r="V43" s="46"/>
    </row>
    <row r="44" spans="2:22" ht="12.75" customHeight="1">
      <c r="B44" s="36"/>
      <c r="C44" s="20"/>
      <c r="D44" s="20"/>
      <c r="E44" s="32"/>
      <c r="F44" s="33"/>
      <c r="G44" s="20"/>
      <c r="H44" s="20"/>
      <c r="I44" s="20"/>
      <c r="J44" s="20"/>
      <c r="K44" s="81" t="s">
        <v>43</v>
      </c>
      <c r="L44" s="82"/>
      <c r="M44" s="54">
        <v>5.0246833635</v>
      </c>
      <c r="N44" s="54">
        <v>-1.181654512</v>
      </c>
      <c r="O44" s="29">
        <v>50</v>
      </c>
      <c r="P44" s="30">
        <f t="shared" si="0"/>
        <v>2.064508024907883</v>
      </c>
      <c r="Q44" s="31">
        <f t="shared" si="1"/>
        <v>47.97678213559028</v>
      </c>
      <c r="R44" s="31">
        <f t="shared" si="2"/>
        <v>52.02321786440972</v>
      </c>
      <c r="T44" s="7"/>
      <c r="U44" s="46"/>
      <c r="V44" s="46"/>
    </row>
    <row r="45" spans="2:22" ht="12.75" customHeight="1">
      <c r="B45" s="36"/>
      <c r="C45" s="20"/>
      <c r="D45" s="20"/>
      <c r="E45" s="32"/>
      <c r="F45" s="33"/>
      <c r="G45" s="20"/>
      <c r="H45" s="20"/>
      <c r="I45" s="20"/>
      <c r="J45" s="20"/>
      <c r="K45" s="81" t="s">
        <v>44</v>
      </c>
      <c r="L45" s="82"/>
      <c r="M45" s="54">
        <v>4.932754206</v>
      </c>
      <c r="N45" s="54">
        <v>-1.086172875</v>
      </c>
      <c r="O45" s="29">
        <v>50</v>
      </c>
      <c r="P45" s="30">
        <f t="shared" si="0"/>
        <v>3.3051188917935943</v>
      </c>
      <c r="Q45" s="31">
        <f t="shared" si="1"/>
        <v>46.76098348604228</v>
      </c>
      <c r="R45" s="31">
        <f t="shared" si="2"/>
        <v>53.23901651395772</v>
      </c>
      <c r="T45" s="7"/>
      <c r="U45" s="47"/>
      <c r="V45" s="47"/>
    </row>
    <row r="46" spans="2:22" ht="12.75" customHeight="1">
      <c r="B46" s="20"/>
      <c r="C46" s="20"/>
      <c r="D46" s="20"/>
      <c r="E46" s="32"/>
      <c r="F46" s="33"/>
      <c r="G46" s="20"/>
      <c r="H46" s="20"/>
      <c r="I46" s="20"/>
      <c r="J46" s="20"/>
      <c r="K46" s="81" t="s">
        <v>45</v>
      </c>
      <c r="L46" s="82"/>
      <c r="M46" s="54">
        <v>5.6764261571</v>
      </c>
      <c r="N46" s="54">
        <v>-1.163048884</v>
      </c>
      <c r="O46" s="29">
        <v>50</v>
      </c>
      <c r="P46" s="30">
        <f t="shared" si="0"/>
        <v>3.162673566175188</v>
      </c>
      <c r="Q46" s="31">
        <f t="shared" si="1"/>
        <v>46.90057990514832</v>
      </c>
      <c r="R46" s="31">
        <f t="shared" si="2"/>
        <v>53.09942009485168</v>
      </c>
      <c r="T46" s="7"/>
      <c r="U46" s="46"/>
      <c r="V46" s="46"/>
    </row>
    <row r="47" spans="2:22" ht="12.75" customHeight="1">
      <c r="B47" s="36"/>
      <c r="C47" s="20"/>
      <c r="D47" s="20"/>
      <c r="E47" s="32"/>
      <c r="F47" s="33"/>
      <c r="G47" s="20"/>
      <c r="H47" s="20"/>
      <c r="I47" s="20"/>
      <c r="J47" s="20"/>
      <c r="K47" s="90" t="s">
        <v>46</v>
      </c>
      <c r="L47" s="91"/>
      <c r="M47" s="54">
        <v>5.867961054</v>
      </c>
      <c r="N47" s="54">
        <v>-1.105996203</v>
      </c>
      <c r="O47" s="29">
        <v>50</v>
      </c>
      <c r="P47" s="30">
        <f t="shared" si="0"/>
        <v>4.73903658556635</v>
      </c>
      <c r="Q47" s="31">
        <f t="shared" si="1"/>
        <v>45.35574414614498</v>
      </c>
      <c r="R47" s="31">
        <f t="shared" si="2"/>
        <v>54.64425585385502</v>
      </c>
      <c r="T47" s="7"/>
      <c r="U47" s="46"/>
      <c r="V47" s="46"/>
    </row>
    <row r="48" spans="2:22" ht="12.75" customHeight="1">
      <c r="B48" s="36"/>
      <c r="C48" s="20"/>
      <c r="D48" s="20"/>
      <c r="E48" s="32"/>
      <c r="F48" s="33"/>
      <c r="G48" s="20"/>
      <c r="H48" s="20"/>
      <c r="I48" s="20"/>
      <c r="J48" s="20"/>
      <c r="K48" s="81" t="s">
        <v>47</v>
      </c>
      <c r="L48" s="82"/>
      <c r="M48" s="54">
        <v>5.574625507</v>
      </c>
      <c r="N48" s="54">
        <v>-1.107657453</v>
      </c>
      <c r="O48" s="29">
        <v>50</v>
      </c>
      <c r="P48" s="30">
        <f t="shared" si="0"/>
        <v>4.0559255525270625</v>
      </c>
      <c r="Q48" s="31">
        <f t="shared" si="1"/>
        <v>46.025192958523476</v>
      </c>
      <c r="R48" s="31">
        <f t="shared" si="2"/>
        <v>53.974807041476524</v>
      </c>
      <c r="T48" s="7"/>
      <c r="U48" s="46"/>
      <c r="V48" s="46"/>
    </row>
    <row r="49" spans="2:22" ht="12.75" customHeight="1">
      <c r="B49" s="36"/>
      <c r="C49" s="20"/>
      <c r="D49" s="20"/>
      <c r="E49" s="32"/>
      <c r="F49" s="33"/>
      <c r="G49" s="20"/>
      <c r="H49" s="20"/>
      <c r="I49" s="20"/>
      <c r="J49" s="20"/>
      <c r="K49" s="81" t="s">
        <v>48</v>
      </c>
      <c r="L49" s="82"/>
      <c r="M49" s="54">
        <v>5.3273536866</v>
      </c>
      <c r="N49" s="54">
        <v>-1.069989429</v>
      </c>
      <c r="O49" s="29">
        <v>50</v>
      </c>
      <c r="P49" s="30">
        <f t="shared" si="0"/>
        <v>4.3943641067772035</v>
      </c>
      <c r="Q49" s="31">
        <f t="shared" si="1"/>
        <v>45.693523175358344</v>
      </c>
      <c r="R49" s="31">
        <f t="shared" si="2"/>
        <v>54.306476824641656</v>
      </c>
      <c r="T49" s="7"/>
      <c r="U49" s="46"/>
      <c r="V49" s="46"/>
    </row>
    <row r="50" spans="2:22" ht="12.75" customHeight="1">
      <c r="B50" s="36"/>
      <c r="C50" s="20"/>
      <c r="D50" s="20"/>
      <c r="E50" s="32"/>
      <c r="F50" s="33"/>
      <c r="G50" s="20"/>
      <c r="H50" s="20"/>
      <c r="I50" s="20"/>
      <c r="J50" s="20"/>
      <c r="K50" s="81" t="s">
        <v>49</v>
      </c>
      <c r="L50" s="82"/>
      <c r="M50" s="54">
        <v>6.0049538859</v>
      </c>
      <c r="N50" s="54">
        <v>-1.128340327</v>
      </c>
      <c r="O50" s="29">
        <v>50</v>
      </c>
      <c r="P50" s="30">
        <f t="shared" si="0"/>
        <v>4.497182300382862</v>
      </c>
      <c r="Q50" s="31">
        <f t="shared" si="1"/>
        <v>45.592761345624794</v>
      </c>
      <c r="R50" s="31">
        <f t="shared" si="2"/>
        <v>54.407238654375206</v>
      </c>
      <c r="T50" s="7"/>
      <c r="U50" s="47"/>
      <c r="V50" s="47"/>
    </row>
    <row r="51" spans="2:22" ht="12.75" customHeight="1">
      <c r="B51" s="20"/>
      <c r="C51" s="20"/>
      <c r="D51" s="20"/>
      <c r="E51" s="32"/>
      <c r="F51" s="33"/>
      <c r="G51" s="20"/>
      <c r="H51" s="20"/>
      <c r="I51" s="20"/>
      <c r="J51" s="20"/>
      <c r="K51" s="81" t="s">
        <v>50</v>
      </c>
      <c r="L51" s="82"/>
      <c r="M51" s="54">
        <v>5.790087307</v>
      </c>
      <c r="N51" s="54">
        <v>-1.124006625</v>
      </c>
      <c r="O51" s="29">
        <v>50</v>
      </c>
      <c r="P51" s="30">
        <f t="shared" si="0"/>
        <v>4.134897761975972</v>
      </c>
      <c r="Q51" s="31">
        <f t="shared" si="1"/>
        <v>45.94780019326355</v>
      </c>
      <c r="R51" s="31">
        <f t="shared" si="2"/>
        <v>54.05219980673645</v>
      </c>
      <c r="T51" s="7"/>
      <c r="U51" s="46"/>
      <c r="V51" s="46"/>
    </row>
    <row r="52" spans="2:22" ht="12.75" customHeight="1">
      <c r="B52" s="36"/>
      <c r="C52" s="20"/>
      <c r="D52" s="20"/>
      <c r="E52" s="32"/>
      <c r="F52" s="33"/>
      <c r="G52" s="20"/>
      <c r="H52" s="20"/>
      <c r="I52" s="20"/>
      <c r="J52" s="20"/>
      <c r="K52" s="90" t="s">
        <v>51</v>
      </c>
      <c r="L52" s="91"/>
      <c r="M52" s="54">
        <v>6.0318846637</v>
      </c>
      <c r="N52" s="54">
        <v>-1.092299375</v>
      </c>
      <c r="O52" s="29">
        <v>50</v>
      </c>
      <c r="P52" s="30">
        <f t="shared" si="0"/>
        <v>5.539443192771612</v>
      </c>
      <c r="Q52" s="31">
        <f t="shared" si="1"/>
        <v>44.57134567108382</v>
      </c>
      <c r="R52" s="31">
        <f t="shared" si="2"/>
        <v>55.42865432891618</v>
      </c>
      <c r="T52" s="7"/>
      <c r="U52" s="46"/>
      <c r="V52" s="46"/>
    </row>
    <row r="53" spans="2:22" ht="12.75" customHeight="1">
      <c r="B53" s="36"/>
      <c r="C53" s="20"/>
      <c r="D53" s="20"/>
      <c r="E53" s="32"/>
      <c r="F53" s="33"/>
      <c r="G53" s="20"/>
      <c r="H53" s="20"/>
      <c r="I53" s="20"/>
      <c r="J53" s="20"/>
      <c r="K53" s="81" t="s">
        <v>52</v>
      </c>
      <c r="L53" s="82"/>
      <c r="M53" s="54">
        <v>5.4741252462</v>
      </c>
      <c r="N53" s="54">
        <v>-1.147560443</v>
      </c>
      <c r="O53" s="29">
        <v>50</v>
      </c>
      <c r="P53" s="30">
        <f t="shared" si="0"/>
        <v>3.108244285883493</v>
      </c>
      <c r="Q53" s="31">
        <f t="shared" si="1"/>
        <v>46.95392059983418</v>
      </c>
      <c r="R53" s="31">
        <f t="shared" si="2"/>
        <v>53.04607940016582</v>
      </c>
      <c r="T53" s="7"/>
      <c r="U53" s="46"/>
      <c r="V53" s="46"/>
    </row>
    <row r="54" spans="2:22" ht="12.75" customHeight="1">
      <c r="B54" s="36"/>
      <c r="C54" s="20"/>
      <c r="D54" s="20"/>
      <c r="E54" s="32"/>
      <c r="F54" s="33"/>
      <c r="G54" s="20"/>
      <c r="H54" s="20"/>
      <c r="I54" s="20"/>
      <c r="J54" s="20"/>
      <c r="K54" s="81" t="s">
        <v>53</v>
      </c>
      <c r="L54" s="82"/>
      <c r="M54" s="54">
        <v>5.7263725694</v>
      </c>
      <c r="N54" s="54">
        <v>-1.188476415</v>
      </c>
      <c r="O54" s="29">
        <v>50</v>
      </c>
      <c r="P54" s="30">
        <f t="shared" si="0"/>
        <v>2.8259110760820128</v>
      </c>
      <c r="Q54" s="31">
        <f t="shared" si="1"/>
        <v>47.23060714543963</v>
      </c>
      <c r="R54" s="31">
        <f t="shared" si="2"/>
        <v>52.76939285456037</v>
      </c>
      <c r="T54" s="7"/>
      <c r="U54" s="46"/>
      <c r="V54" s="46"/>
    </row>
    <row r="55" spans="2:22" ht="12.75" customHeight="1">
      <c r="B55" s="36"/>
      <c r="C55" s="20"/>
      <c r="D55" s="20"/>
      <c r="E55" s="32"/>
      <c r="F55" s="33"/>
      <c r="G55" s="20"/>
      <c r="H55" s="20"/>
      <c r="I55" s="20"/>
      <c r="J55" s="20"/>
      <c r="K55" s="81" t="s">
        <v>54</v>
      </c>
      <c r="L55" s="82"/>
      <c r="M55" s="54">
        <v>5.9329796949</v>
      </c>
      <c r="N55" s="54">
        <v>-1.148125602</v>
      </c>
      <c r="O55" s="29">
        <v>50</v>
      </c>
      <c r="P55" s="30">
        <f t="shared" si="0"/>
        <v>3.8978604704890945</v>
      </c>
      <c r="Q55" s="31">
        <f t="shared" si="1"/>
        <v>46.18009673892069</v>
      </c>
      <c r="R55" s="31">
        <f t="shared" si="2"/>
        <v>53.81990326107931</v>
      </c>
      <c r="T55" s="7"/>
      <c r="U55" s="46"/>
      <c r="V55" s="46"/>
    </row>
    <row r="56" spans="2:22" ht="12.75" customHeight="1">
      <c r="B56" s="36"/>
      <c r="C56" s="20"/>
      <c r="D56" s="20"/>
      <c r="E56" s="32"/>
      <c r="F56" s="33"/>
      <c r="G56" s="20"/>
      <c r="H56" s="20"/>
      <c r="I56" s="20"/>
      <c r="J56" s="20"/>
      <c r="K56" s="81" t="s">
        <v>55</v>
      </c>
      <c r="L56" s="82"/>
      <c r="M56" s="54">
        <v>6.88770955</v>
      </c>
      <c r="N56" s="54">
        <v>-1.193149078</v>
      </c>
      <c r="O56" s="29">
        <v>50</v>
      </c>
      <c r="P56" s="30">
        <f t="shared" si="0"/>
        <v>4.9244900143857615</v>
      </c>
      <c r="Q56" s="31">
        <f t="shared" si="1"/>
        <v>45.173999785901955</v>
      </c>
      <c r="R56" s="31">
        <f t="shared" si="2"/>
        <v>54.826000214098045</v>
      </c>
      <c r="T56" s="7"/>
      <c r="U56" s="46"/>
      <c r="V56" s="46"/>
    </row>
    <row r="57" spans="2:22" ht="12.75" customHeight="1">
      <c r="B57" s="36"/>
      <c r="C57" s="20"/>
      <c r="D57" s="20"/>
      <c r="E57" s="32"/>
      <c r="F57" s="33"/>
      <c r="G57" s="20"/>
      <c r="H57" s="20"/>
      <c r="I57" s="20"/>
      <c r="J57" s="20"/>
      <c r="K57" s="81" t="s">
        <v>56</v>
      </c>
      <c r="L57" s="82"/>
      <c r="M57" s="54">
        <v>6.824728655</v>
      </c>
      <c r="N57" s="54">
        <v>-1.142418176</v>
      </c>
      <c r="O57" s="29">
        <v>50</v>
      </c>
      <c r="P57" s="30">
        <f t="shared" si="0"/>
        <v>6.278799672679722</v>
      </c>
      <c r="Q57" s="31">
        <f t="shared" si="1"/>
        <v>43.84677632077387</v>
      </c>
      <c r="R57" s="31">
        <f t="shared" si="2"/>
        <v>56.15322367922613</v>
      </c>
      <c r="T57" s="7"/>
      <c r="U57" s="46"/>
      <c r="V57" s="46"/>
    </row>
    <row r="58" spans="2:22" ht="12.75" customHeight="1">
      <c r="B58" s="36"/>
      <c r="C58" s="20"/>
      <c r="D58" s="20"/>
      <c r="E58" s="32"/>
      <c r="F58" s="33"/>
      <c r="G58" s="20"/>
      <c r="H58" s="20"/>
      <c r="I58" s="20"/>
      <c r="J58" s="20"/>
      <c r="K58" s="81" t="s">
        <v>57</v>
      </c>
      <c r="L58" s="82"/>
      <c r="M58" s="54">
        <v>5.9593718701</v>
      </c>
      <c r="N58" s="54">
        <v>-1.108260707</v>
      </c>
      <c r="O58" s="29">
        <v>50</v>
      </c>
      <c r="P58" s="30">
        <f t="shared" si="0"/>
        <v>4.9002614238825934</v>
      </c>
      <c r="Q58" s="31">
        <f t="shared" si="1"/>
        <v>45.197743804595056</v>
      </c>
      <c r="R58" s="31">
        <f t="shared" si="2"/>
        <v>54.802256195404944</v>
      </c>
      <c r="T58" s="7"/>
      <c r="U58" s="46"/>
      <c r="V58" s="46"/>
    </row>
    <row r="59" spans="2:22" ht="12.75" customHeight="1">
      <c r="B59" s="36"/>
      <c r="C59" s="20"/>
      <c r="D59" s="20"/>
      <c r="E59" s="32"/>
      <c r="F59" s="33"/>
      <c r="G59" s="20"/>
      <c r="H59" s="20"/>
      <c r="I59" s="20"/>
      <c r="J59" s="20"/>
      <c r="K59" s="81" t="s">
        <v>58</v>
      </c>
      <c r="L59" s="82"/>
      <c r="M59" s="54">
        <v>6.2496582571</v>
      </c>
      <c r="N59" s="54">
        <v>-1.171344751</v>
      </c>
      <c r="O59" s="29">
        <v>50</v>
      </c>
      <c r="P59" s="30">
        <f t="shared" si="0"/>
        <v>4.027533139434216</v>
      </c>
      <c r="Q59" s="31">
        <f t="shared" si="1"/>
        <v>46.05301752335447</v>
      </c>
      <c r="R59" s="31">
        <f t="shared" si="2"/>
        <v>53.94698247664553</v>
      </c>
      <c r="T59" s="7"/>
      <c r="U59" s="46"/>
      <c r="V59" s="46"/>
    </row>
    <row r="60" spans="2:22" ht="12.75" customHeight="1">
      <c r="B60" s="36"/>
      <c r="C60" s="20"/>
      <c r="D60" s="20"/>
      <c r="E60" s="32"/>
      <c r="F60" s="33"/>
      <c r="G60" s="20"/>
      <c r="H60" s="20"/>
      <c r="I60" s="20"/>
      <c r="J60" s="20"/>
      <c r="K60" s="81" t="s">
        <v>59</v>
      </c>
      <c r="L60" s="82"/>
      <c r="M60" s="54">
        <v>6.2703886887</v>
      </c>
      <c r="N60" s="54">
        <v>-1.167857243</v>
      </c>
      <c r="O60" s="29">
        <v>50</v>
      </c>
      <c r="P60" s="30">
        <f t="shared" si="0"/>
        <v>4.147004688279521</v>
      </c>
      <c r="Q60" s="31">
        <f t="shared" si="1"/>
        <v>45.93593540548607</v>
      </c>
      <c r="R60" s="31">
        <f t="shared" si="2"/>
        <v>54.06406459451393</v>
      </c>
      <c r="T60" s="7"/>
      <c r="U60" s="47"/>
      <c r="V60" s="47"/>
    </row>
    <row r="61" spans="2:22" ht="12.75" customHeight="1">
      <c r="B61" s="20"/>
      <c r="C61" s="20"/>
      <c r="D61" s="20"/>
      <c r="E61" s="32"/>
      <c r="F61" s="33"/>
      <c r="G61" s="20"/>
      <c r="H61" s="20"/>
      <c r="I61" s="20"/>
      <c r="J61" s="20"/>
      <c r="K61" s="81" t="s">
        <v>60</v>
      </c>
      <c r="L61" s="82"/>
      <c r="M61" s="54">
        <v>5.636943932</v>
      </c>
      <c r="N61" s="54">
        <v>-1.122241649</v>
      </c>
      <c r="O61" s="29">
        <v>50</v>
      </c>
      <c r="P61" s="30">
        <f t="shared" si="0"/>
        <v>3.86684620282973</v>
      </c>
      <c r="Q61" s="31">
        <f t="shared" si="1"/>
        <v>46.21049072122686</v>
      </c>
      <c r="R61" s="31">
        <f t="shared" si="2"/>
        <v>53.78950927877314</v>
      </c>
      <c r="T61" s="7"/>
      <c r="U61" s="46"/>
      <c r="V61" s="46"/>
    </row>
    <row r="62" spans="2:22" ht="12.75" customHeight="1">
      <c r="B62" s="36"/>
      <c r="C62" s="20"/>
      <c r="D62" s="20"/>
      <c r="E62" s="32"/>
      <c r="F62" s="33"/>
      <c r="G62" s="20"/>
      <c r="H62" s="20"/>
      <c r="I62" s="20"/>
      <c r="J62" s="20"/>
      <c r="K62" s="90" t="s">
        <v>61</v>
      </c>
      <c r="L62" s="91"/>
      <c r="M62" s="54">
        <v>5.7483587648</v>
      </c>
      <c r="N62" s="54">
        <v>-1.070754909</v>
      </c>
      <c r="O62" s="29">
        <v>50</v>
      </c>
      <c r="P62" s="30">
        <f t="shared" si="0"/>
        <v>5.401540616468552</v>
      </c>
      <c r="Q62" s="31">
        <f t="shared" si="1"/>
        <v>44.706490195860816</v>
      </c>
      <c r="R62" s="31">
        <f t="shared" si="2"/>
        <v>55.293509804139184</v>
      </c>
      <c r="T62" s="7"/>
      <c r="U62" s="46"/>
      <c r="V62" s="46"/>
    </row>
    <row r="63" spans="2:22" ht="12.75" customHeight="1">
      <c r="B63" s="36"/>
      <c r="C63" s="20"/>
      <c r="D63" s="20"/>
      <c r="E63" s="32"/>
      <c r="F63" s="33"/>
      <c r="G63" s="20"/>
      <c r="H63" s="20"/>
      <c r="I63" s="20"/>
      <c r="J63" s="20"/>
      <c r="K63" s="81" t="s">
        <v>62</v>
      </c>
      <c r="L63" s="82"/>
      <c r="M63" s="54">
        <v>5.9375179935</v>
      </c>
      <c r="N63" s="54">
        <v>-1.163805275</v>
      </c>
      <c r="O63" s="29">
        <v>50</v>
      </c>
      <c r="P63" s="30">
        <f t="shared" si="0"/>
        <v>3.588993000412613</v>
      </c>
      <c r="Q63" s="31">
        <f t="shared" si="1"/>
        <v>46.48278685959564</v>
      </c>
      <c r="R63" s="31">
        <f t="shared" si="2"/>
        <v>53.51721314040436</v>
      </c>
      <c r="T63" s="7"/>
      <c r="U63" s="46"/>
      <c r="V63" s="46"/>
    </row>
    <row r="64" spans="2:22" ht="12.75" customHeight="1">
      <c r="B64" s="36"/>
      <c r="C64" s="20"/>
      <c r="D64" s="20"/>
      <c r="E64" s="32"/>
      <c r="F64" s="33"/>
      <c r="G64" s="20"/>
      <c r="H64" s="20"/>
      <c r="I64" s="20"/>
      <c r="J64" s="20"/>
      <c r="K64" s="81" t="s">
        <v>63</v>
      </c>
      <c r="L64" s="82"/>
      <c r="M64" s="54">
        <v>6.1161675193</v>
      </c>
      <c r="N64" s="54">
        <v>-1.083869011</v>
      </c>
      <c r="O64" s="29">
        <v>50</v>
      </c>
      <c r="P64" s="30">
        <f t="shared" si="0"/>
        <v>6.047486622669764</v>
      </c>
      <c r="Q64" s="31">
        <f t="shared" si="1"/>
        <v>44.07346310978363</v>
      </c>
      <c r="R64" s="31">
        <f t="shared" si="2"/>
        <v>55.92653689021637</v>
      </c>
      <c r="T64" s="7"/>
      <c r="U64" s="46"/>
      <c r="V64" s="46"/>
    </row>
    <row r="65" spans="2:22" ht="12.75" customHeight="1">
      <c r="B65" s="36"/>
      <c r="C65" s="20"/>
      <c r="D65" s="20"/>
      <c r="E65" s="32"/>
      <c r="F65" s="33"/>
      <c r="G65" s="20"/>
      <c r="H65" s="20"/>
      <c r="I65" s="20"/>
      <c r="J65" s="20"/>
      <c r="K65" s="81" t="s">
        <v>64</v>
      </c>
      <c r="L65" s="82"/>
      <c r="M65" s="54">
        <v>5.8010860091</v>
      </c>
      <c r="N65" s="54">
        <v>-1.119512099</v>
      </c>
      <c r="O65" s="29">
        <v>50</v>
      </c>
      <c r="P65" s="30">
        <f t="shared" si="0"/>
        <v>4.260032722503823</v>
      </c>
      <c r="Q65" s="31">
        <f t="shared" si="1"/>
        <v>45.825167931946254</v>
      </c>
      <c r="R65" s="31">
        <f t="shared" si="2"/>
        <v>54.174832068053746</v>
      </c>
      <c r="T65" s="7"/>
      <c r="U65" s="46"/>
      <c r="V65" s="46"/>
    </row>
    <row r="66" spans="2:22" ht="12.75" customHeight="1">
      <c r="B66" s="36"/>
      <c r="C66" s="20"/>
      <c r="D66" s="20"/>
      <c r="E66" s="32"/>
      <c r="F66" s="33"/>
      <c r="G66" s="20"/>
      <c r="H66" s="20"/>
      <c r="I66" s="20"/>
      <c r="J66" s="20"/>
      <c r="K66" s="81" t="s">
        <v>65</v>
      </c>
      <c r="L66" s="82"/>
      <c r="M66" s="54">
        <v>6.8557479522</v>
      </c>
      <c r="N66" s="54">
        <v>-1.160863419</v>
      </c>
      <c r="O66" s="29">
        <v>50</v>
      </c>
      <c r="P66" s="30">
        <f t="shared" si="0"/>
        <v>5.771325380045458</v>
      </c>
      <c r="Q66" s="31">
        <f t="shared" si="1"/>
        <v>44.34410112755545</v>
      </c>
      <c r="R66" s="31">
        <f t="shared" si="2"/>
        <v>55.65589887244455</v>
      </c>
      <c r="T66" s="7"/>
      <c r="U66" s="46"/>
      <c r="V66" s="46"/>
    </row>
    <row r="67" spans="2:22" ht="12.75" customHeight="1">
      <c r="B67" s="36"/>
      <c r="C67" s="20"/>
      <c r="D67" s="20"/>
      <c r="E67" s="32"/>
      <c r="F67" s="33"/>
      <c r="G67" s="20"/>
      <c r="H67" s="20"/>
      <c r="I67" s="20"/>
      <c r="J67" s="20"/>
      <c r="K67" s="81" t="s">
        <v>66</v>
      </c>
      <c r="L67" s="82"/>
      <c r="M67" s="54">
        <v>6.0933175735</v>
      </c>
      <c r="N67" s="54">
        <v>-1.140450663</v>
      </c>
      <c r="O67" s="29">
        <v>50</v>
      </c>
      <c r="P67" s="30">
        <f t="shared" si="0"/>
        <v>4.402256779007924</v>
      </c>
      <c r="Q67" s="31">
        <f t="shared" si="1"/>
        <v>45.68578835657223</v>
      </c>
      <c r="R67" s="31">
        <f t="shared" si="2"/>
        <v>54.31421164342777</v>
      </c>
      <c r="T67" s="7"/>
      <c r="U67" s="46"/>
      <c r="V67" s="46"/>
    </row>
    <row r="68" spans="2:22" ht="12.75" customHeight="1">
      <c r="B68" s="36"/>
      <c r="C68" s="20"/>
      <c r="D68" s="20"/>
      <c r="E68" s="32"/>
      <c r="F68" s="33"/>
      <c r="G68" s="20"/>
      <c r="H68" s="20"/>
      <c r="I68" s="20"/>
      <c r="J68" s="20"/>
      <c r="K68" s="81" t="s">
        <v>67</v>
      </c>
      <c r="L68" s="82"/>
      <c r="M68" s="54">
        <v>5.759891941</v>
      </c>
      <c r="N68" s="54">
        <v>-1.108083732</v>
      </c>
      <c r="O68" s="29">
        <v>50</v>
      </c>
      <c r="P68" s="30">
        <f t="shared" si="0"/>
        <v>4.43934128448308</v>
      </c>
      <c r="Q68" s="31">
        <f t="shared" si="1"/>
        <v>45.64944554120658</v>
      </c>
      <c r="R68" s="31">
        <f t="shared" si="2"/>
        <v>54.35055445879342</v>
      </c>
      <c r="T68" s="7"/>
      <c r="U68" s="46"/>
      <c r="V68" s="46"/>
    </row>
    <row r="69" spans="2:22" ht="12.75" customHeight="1">
      <c r="B69" s="36"/>
      <c r="C69" s="20"/>
      <c r="D69" s="20"/>
      <c r="E69" s="32"/>
      <c r="F69" s="33"/>
      <c r="G69" s="20"/>
      <c r="H69" s="20"/>
      <c r="I69" s="20"/>
      <c r="J69" s="20"/>
      <c r="K69" s="81" t="s">
        <v>68</v>
      </c>
      <c r="L69" s="82"/>
      <c r="M69" s="54">
        <v>5.5842558321</v>
      </c>
      <c r="N69" s="54">
        <v>-1.160953509</v>
      </c>
      <c r="O69" s="29">
        <v>50</v>
      </c>
      <c r="P69" s="30">
        <f t="shared" si="0"/>
        <v>3.0546600782797926</v>
      </c>
      <c r="Q69" s="31">
        <f t="shared" si="1"/>
        <v>47.0064331232858</v>
      </c>
      <c r="R69" s="31">
        <f t="shared" si="2"/>
        <v>52.9935668767142</v>
      </c>
      <c r="T69" s="7"/>
      <c r="U69" s="46"/>
      <c r="V69" s="46"/>
    </row>
    <row r="70" spans="2:22" ht="12.75" customHeight="1">
      <c r="B70" s="36"/>
      <c r="C70" s="20"/>
      <c r="D70" s="20"/>
      <c r="E70" s="32"/>
      <c r="F70" s="33"/>
      <c r="G70" s="20"/>
      <c r="H70" s="20"/>
      <c r="I70" s="20"/>
      <c r="J70" s="20"/>
      <c r="K70" s="81" t="s">
        <v>69</v>
      </c>
      <c r="L70" s="82"/>
      <c r="M70" s="54">
        <v>5.2906295952</v>
      </c>
      <c r="N70" s="54">
        <v>-1.153511729</v>
      </c>
      <c r="O70" s="29">
        <v>50</v>
      </c>
      <c r="P70" s="30">
        <f t="shared" si="0"/>
        <v>2.7459151447456867</v>
      </c>
      <c r="Q70" s="31">
        <f t="shared" si="1"/>
        <v>47.309003158149224</v>
      </c>
      <c r="R70" s="31">
        <f t="shared" si="2"/>
        <v>52.690996841850776</v>
      </c>
      <c r="T70" s="7"/>
      <c r="U70" s="46"/>
      <c r="V70" s="46"/>
    </row>
    <row r="71" spans="2:22" ht="12.75" customHeight="1">
      <c r="B71" s="36"/>
      <c r="C71" s="20"/>
      <c r="D71" s="20"/>
      <c r="E71" s="32"/>
      <c r="F71" s="33"/>
      <c r="G71" s="20"/>
      <c r="H71" s="20"/>
      <c r="I71" s="20"/>
      <c r="J71" s="20"/>
      <c r="K71" s="81" t="s">
        <v>70</v>
      </c>
      <c r="L71" s="82"/>
      <c r="M71" s="54">
        <v>5.7691091588</v>
      </c>
      <c r="N71" s="54">
        <v>-1.194135807</v>
      </c>
      <c r="O71" s="29">
        <v>50</v>
      </c>
      <c r="P71" s="30">
        <f t="shared" si="0"/>
        <v>2.799896434393297</v>
      </c>
      <c r="Q71" s="31">
        <f t="shared" si="1"/>
        <v>47.25610149429457</v>
      </c>
      <c r="R71" s="31">
        <f t="shared" si="2"/>
        <v>52.74389850570543</v>
      </c>
      <c r="T71" s="7"/>
      <c r="U71" s="47"/>
      <c r="V71" s="47"/>
    </row>
    <row r="72" spans="2:22" ht="12.75" customHeight="1">
      <c r="B72" s="20"/>
      <c r="C72" s="20"/>
      <c r="D72" s="20"/>
      <c r="E72" s="32"/>
      <c r="F72" s="33"/>
      <c r="G72" s="20"/>
      <c r="H72" s="20"/>
      <c r="I72" s="20"/>
      <c r="J72" s="20"/>
      <c r="K72" s="81" t="s">
        <v>71</v>
      </c>
      <c r="L72" s="82"/>
      <c r="M72" s="54">
        <v>5.8097156847</v>
      </c>
      <c r="N72" s="54">
        <v>-1.131357942</v>
      </c>
      <c r="O72" s="29">
        <v>50</v>
      </c>
      <c r="P72" s="30">
        <f aca="true" t="shared" si="3" ref="P72:P135">100*SQRT(EXP($M72+$N72*LN($O72*1000)))</f>
        <v>4.012871147367367</v>
      </c>
      <c r="Q72" s="31">
        <f aca="true" t="shared" si="4" ref="Q72:Q135">$O72-1.96*$P72*$O72/100</f>
        <v>46.06738627557998</v>
      </c>
      <c r="R72" s="31">
        <f aca="true" t="shared" si="5" ref="R72:R135">$O72+1.96*$P72*$O72/100</f>
        <v>53.93261372442002</v>
      </c>
      <c r="T72" s="7"/>
      <c r="U72" s="46"/>
      <c r="V72" s="46"/>
    </row>
    <row r="73" spans="2:22" ht="12.75" customHeight="1">
      <c r="B73" s="36"/>
      <c r="C73" s="20"/>
      <c r="D73" s="20"/>
      <c r="E73" s="32"/>
      <c r="F73" s="33"/>
      <c r="G73" s="20"/>
      <c r="H73" s="20"/>
      <c r="I73" s="20"/>
      <c r="J73" s="20"/>
      <c r="K73" s="90" t="s">
        <v>72</v>
      </c>
      <c r="L73" s="91"/>
      <c r="M73" s="54">
        <v>5.6555692774</v>
      </c>
      <c r="N73" s="54">
        <v>-1.134719682</v>
      </c>
      <c r="O73" s="29">
        <v>50</v>
      </c>
      <c r="P73" s="30">
        <f t="shared" si="3"/>
        <v>3.648248310948569</v>
      </c>
      <c r="Q73" s="31">
        <f t="shared" si="4"/>
        <v>46.4247166552704</v>
      </c>
      <c r="R73" s="31">
        <f t="shared" si="5"/>
        <v>53.5752833447296</v>
      </c>
      <c r="T73" s="7"/>
      <c r="U73" s="46"/>
      <c r="V73" s="46"/>
    </row>
    <row r="74" spans="2:22" ht="12.75" customHeight="1">
      <c r="B74" s="36"/>
      <c r="C74" s="20"/>
      <c r="D74" s="20"/>
      <c r="E74" s="32"/>
      <c r="F74" s="33"/>
      <c r="G74" s="20"/>
      <c r="H74" s="20"/>
      <c r="I74" s="20"/>
      <c r="J74" s="20"/>
      <c r="K74" s="81" t="s">
        <v>73</v>
      </c>
      <c r="L74" s="82"/>
      <c r="M74" s="54">
        <v>5.6907810538</v>
      </c>
      <c r="N74" s="54">
        <v>-1.149122053</v>
      </c>
      <c r="O74" s="29">
        <v>50</v>
      </c>
      <c r="P74" s="30">
        <f t="shared" si="3"/>
        <v>3.4347281979007973</v>
      </c>
      <c r="Q74" s="31">
        <f t="shared" si="4"/>
        <v>46.633966366057216</v>
      </c>
      <c r="R74" s="31">
        <f t="shared" si="5"/>
        <v>53.366033633942784</v>
      </c>
      <c r="T74" s="7"/>
      <c r="U74" s="47"/>
      <c r="V74" s="47"/>
    </row>
    <row r="75" spans="2:22" ht="12.75" customHeight="1">
      <c r="B75" s="20"/>
      <c r="C75" s="20"/>
      <c r="D75" s="20"/>
      <c r="E75" s="32"/>
      <c r="F75" s="33"/>
      <c r="G75" s="20"/>
      <c r="H75" s="20"/>
      <c r="I75" s="20"/>
      <c r="J75" s="20"/>
      <c r="K75" s="81" t="s">
        <v>74</v>
      </c>
      <c r="L75" s="82"/>
      <c r="M75" s="54">
        <v>5.6106990345</v>
      </c>
      <c r="N75" s="54">
        <v>-1.14399031</v>
      </c>
      <c r="O75" s="29">
        <v>50</v>
      </c>
      <c r="P75" s="30">
        <f t="shared" si="3"/>
        <v>3.3928115599778748</v>
      </c>
      <c r="Q75" s="31">
        <f t="shared" si="4"/>
        <v>46.675044671221684</v>
      </c>
      <c r="R75" s="31">
        <f t="shared" si="5"/>
        <v>53.324955328778316</v>
      </c>
      <c r="T75" s="7"/>
      <c r="U75" s="46"/>
      <c r="V75" s="46"/>
    </row>
    <row r="76" spans="2:22" ht="12.75" customHeight="1">
      <c r="B76" s="36"/>
      <c r="C76" s="20"/>
      <c r="D76" s="20"/>
      <c r="E76" s="32"/>
      <c r="F76" s="33"/>
      <c r="G76" s="20"/>
      <c r="H76" s="20"/>
      <c r="I76" s="20"/>
      <c r="J76" s="20"/>
      <c r="K76" s="90" t="s">
        <v>75</v>
      </c>
      <c r="L76" s="91"/>
      <c r="M76" s="54">
        <v>6.0282698593</v>
      </c>
      <c r="N76" s="54">
        <v>-1.138484068</v>
      </c>
      <c r="O76" s="29">
        <v>50</v>
      </c>
      <c r="P76" s="30">
        <f t="shared" si="3"/>
        <v>4.306960856091843</v>
      </c>
      <c r="Q76" s="31">
        <f t="shared" si="4"/>
        <v>45.77917836102999</v>
      </c>
      <c r="R76" s="31">
        <f t="shared" si="5"/>
        <v>54.22082163897001</v>
      </c>
      <c r="T76" s="7"/>
      <c r="U76" s="46"/>
      <c r="V76" s="46"/>
    </row>
    <row r="77" spans="2:22" ht="12.75" customHeight="1">
      <c r="B77" s="36"/>
      <c r="C77" s="20"/>
      <c r="D77" s="20"/>
      <c r="E77" s="32"/>
      <c r="F77" s="33"/>
      <c r="G77" s="20"/>
      <c r="H77" s="20"/>
      <c r="I77" s="20"/>
      <c r="J77" s="20"/>
      <c r="K77" s="81" t="s">
        <v>76</v>
      </c>
      <c r="L77" s="82"/>
      <c r="M77" s="54">
        <v>6.1156777273</v>
      </c>
      <c r="N77" s="54">
        <v>-1.169587143</v>
      </c>
      <c r="O77" s="29">
        <v>50</v>
      </c>
      <c r="P77" s="30">
        <f t="shared" si="3"/>
        <v>3.802551405235958</v>
      </c>
      <c r="Q77" s="31">
        <f t="shared" si="4"/>
        <v>46.27349962286876</v>
      </c>
      <c r="R77" s="31">
        <f t="shared" si="5"/>
        <v>53.72650037713124</v>
      </c>
      <c r="T77" s="7"/>
      <c r="U77" s="46"/>
      <c r="V77" s="46"/>
    </row>
    <row r="78" spans="2:22" ht="12.75" customHeight="1">
      <c r="B78" s="36"/>
      <c r="C78" s="20"/>
      <c r="D78" s="20"/>
      <c r="E78" s="32"/>
      <c r="F78" s="33"/>
      <c r="G78" s="20"/>
      <c r="H78" s="20"/>
      <c r="I78" s="20"/>
      <c r="J78" s="20"/>
      <c r="K78" s="81" t="s">
        <v>77</v>
      </c>
      <c r="L78" s="82"/>
      <c r="M78" s="54">
        <v>6.3830910484</v>
      </c>
      <c r="N78" s="54">
        <v>-1.18848581</v>
      </c>
      <c r="O78" s="29">
        <v>50</v>
      </c>
      <c r="P78" s="30">
        <f t="shared" si="3"/>
        <v>3.924108654321759</v>
      </c>
      <c r="Q78" s="31">
        <f t="shared" si="4"/>
        <v>46.15437351876468</v>
      </c>
      <c r="R78" s="31">
        <f t="shared" si="5"/>
        <v>53.84562648123532</v>
      </c>
      <c r="T78" s="7"/>
      <c r="U78" s="46"/>
      <c r="V78" s="46"/>
    </row>
    <row r="79" spans="2:22" ht="12.75" customHeight="1">
      <c r="B79" s="36"/>
      <c r="C79" s="20"/>
      <c r="D79" s="20"/>
      <c r="E79" s="32"/>
      <c r="F79" s="33"/>
      <c r="G79" s="20"/>
      <c r="H79" s="20"/>
      <c r="I79" s="20"/>
      <c r="J79" s="20"/>
      <c r="K79" s="81" t="s">
        <v>78</v>
      </c>
      <c r="L79" s="82"/>
      <c r="M79" s="54">
        <v>5.8804451236</v>
      </c>
      <c r="N79" s="54">
        <v>-1.157401838</v>
      </c>
      <c r="O79" s="29">
        <v>50</v>
      </c>
      <c r="P79" s="30">
        <f t="shared" si="3"/>
        <v>3.6109724443052182</v>
      </c>
      <c r="Q79" s="31">
        <f t="shared" si="4"/>
        <v>46.46124700458088</v>
      </c>
      <c r="R79" s="31">
        <f t="shared" si="5"/>
        <v>53.53875299541912</v>
      </c>
      <c r="T79" s="7"/>
      <c r="U79" s="47"/>
      <c r="V79" s="47"/>
    </row>
    <row r="80" spans="2:22" ht="12.75" customHeight="1">
      <c r="B80" s="20"/>
      <c r="C80" s="20"/>
      <c r="D80" s="20"/>
      <c r="E80" s="32"/>
      <c r="F80" s="33"/>
      <c r="G80" s="20"/>
      <c r="H80" s="20"/>
      <c r="I80" s="20"/>
      <c r="J80" s="20"/>
      <c r="K80" s="81" t="s">
        <v>79</v>
      </c>
      <c r="L80" s="82"/>
      <c r="M80" s="54">
        <v>5.83598833</v>
      </c>
      <c r="N80" s="54">
        <v>-1.143694183</v>
      </c>
      <c r="O80" s="29">
        <v>50</v>
      </c>
      <c r="P80" s="30">
        <f t="shared" si="3"/>
        <v>3.8034388132757417</v>
      </c>
      <c r="Q80" s="31">
        <f t="shared" si="4"/>
        <v>46.272629962989775</v>
      </c>
      <c r="R80" s="31">
        <f t="shared" si="5"/>
        <v>53.727370037010225</v>
      </c>
      <c r="T80" s="7"/>
      <c r="U80" s="46"/>
      <c r="V80" s="46"/>
    </row>
    <row r="81" spans="2:22" ht="12.75" customHeight="1">
      <c r="B81" s="36"/>
      <c r="C81" s="20"/>
      <c r="D81" s="20"/>
      <c r="E81" s="32"/>
      <c r="F81" s="33"/>
      <c r="G81" s="20"/>
      <c r="H81" s="20"/>
      <c r="I81" s="20"/>
      <c r="J81" s="20"/>
      <c r="K81" s="81" t="s">
        <v>190</v>
      </c>
      <c r="L81" s="82"/>
      <c r="M81" s="54">
        <v>5.5452643967</v>
      </c>
      <c r="N81" s="54">
        <v>-1.19037455</v>
      </c>
      <c r="O81" s="29">
        <v>50</v>
      </c>
      <c r="P81" s="30">
        <f t="shared" si="3"/>
        <v>2.5548870906065297</v>
      </c>
      <c r="Q81" s="31">
        <f t="shared" si="4"/>
        <v>47.4962106512056</v>
      </c>
      <c r="R81" s="31">
        <f t="shared" si="5"/>
        <v>52.5037893487944</v>
      </c>
      <c r="T81" s="7"/>
      <c r="U81" s="46"/>
      <c r="V81" s="46"/>
    </row>
    <row r="82" spans="2:22" ht="12.75" customHeight="1">
      <c r="B82" s="36"/>
      <c r="C82" s="20"/>
      <c r="D82" s="20"/>
      <c r="E82" s="32"/>
      <c r="F82" s="33"/>
      <c r="G82" s="20"/>
      <c r="H82" s="20"/>
      <c r="I82" s="20"/>
      <c r="J82" s="20"/>
      <c r="K82" s="90" t="s">
        <v>80</v>
      </c>
      <c r="L82" s="91"/>
      <c r="M82" s="54">
        <v>6.1611295823</v>
      </c>
      <c r="N82" s="54">
        <v>-1.071163259</v>
      </c>
      <c r="O82" s="29">
        <v>50</v>
      </c>
      <c r="P82" s="30">
        <f t="shared" si="3"/>
        <v>6.625067051120494</v>
      </c>
      <c r="Q82" s="31">
        <f t="shared" si="4"/>
        <v>43.507434289901916</v>
      </c>
      <c r="R82" s="31">
        <f t="shared" si="5"/>
        <v>56.492565710098084</v>
      </c>
      <c r="T82" s="7"/>
      <c r="U82" s="46"/>
      <c r="V82" s="46"/>
    </row>
    <row r="83" spans="2:22" ht="12.75" customHeight="1">
      <c r="B83" s="36"/>
      <c r="C83" s="20"/>
      <c r="D83" s="20"/>
      <c r="E83" s="32"/>
      <c r="F83" s="33"/>
      <c r="G83" s="20"/>
      <c r="H83" s="20"/>
      <c r="I83" s="20"/>
      <c r="J83" s="20"/>
      <c r="K83" s="81" t="s">
        <v>81</v>
      </c>
      <c r="L83" s="82"/>
      <c r="M83" s="54">
        <v>5.6621308905</v>
      </c>
      <c r="N83" s="54">
        <v>-1.062909944</v>
      </c>
      <c r="O83" s="29">
        <v>50</v>
      </c>
      <c r="P83" s="30">
        <f t="shared" si="3"/>
        <v>5.397903654412847</v>
      </c>
      <c r="Q83" s="31">
        <f t="shared" si="4"/>
        <v>44.71005441867541</v>
      </c>
      <c r="R83" s="31">
        <f t="shared" si="5"/>
        <v>55.28994558132459</v>
      </c>
      <c r="T83" s="7"/>
      <c r="U83" s="46"/>
      <c r="V83" s="46"/>
    </row>
    <row r="84" spans="2:22" ht="12.75" customHeight="1">
      <c r="B84" s="36"/>
      <c r="C84" s="20"/>
      <c r="D84" s="20"/>
      <c r="E84" s="32"/>
      <c r="F84" s="33"/>
      <c r="G84" s="20"/>
      <c r="H84" s="20"/>
      <c r="I84" s="20"/>
      <c r="J84" s="20"/>
      <c r="K84" s="81" t="s">
        <v>82</v>
      </c>
      <c r="L84" s="82"/>
      <c r="M84" s="54">
        <v>4.3346246952</v>
      </c>
      <c r="N84" s="54">
        <v>-1.098628039</v>
      </c>
      <c r="O84" s="29">
        <v>50</v>
      </c>
      <c r="P84" s="30">
        <f t="shared" si="3"/>
        <v>2.291087587998347</v>
      </c>
      <c r="Q84" s="31">
        <f t="shared" si="4"/>
        <v>47.75473416376162</v>
      </c>
      <c r="R84" s="31">
        <f t="shared" si="5"/>
        <v>52.24526583623838</v>
      </c>
      <c r="T84" s="7"/>
      <c r="U84" s="46"/>
      <c r="V84" s="46"/>
    </row>
    <row r="85" spans="2:22" ht="12.75" customHeight="1">
      <c r="B85" s="36"/>
      <c r="C85" s="20"/>
      <c r="D85" s="20"/>
      <c r="E85" s="32"/>
      <c r="F85" s="33"/>
      <c r="G85" s="20"/>
      <c r="H85" s="20"/>
      <c r="I85" s="20"/>
      <c r="J85" s="20"/>
      <c r="K85" s="81" t="s">
        <v>83</v>
      </c>
      <c r="L85" s="82"/>
      <c r="M85" s="54">
        <v>6.665701058</v>
      </c>
      <c r="N85" s="54">
        <v>-1.109447902</v>
      </c>
      <c r="O85" s="29">
        <v>50</v>
      </c>
      <c r="P85" s="30">
        <f t="shared" si="3"/>
        <v>6.931183349416827</v>
      </c>
      <c r="Q85" s="31">
        <f t="shared" si="4"/>
        <v>43.20744031757151</v>
      </c>
      <c r="R85" s="31">
        <f t="shared" si="5"/>
        <v>56.79255968242849</v>
      </c>
      <c r="T85" s="7"/>
      <c r="U85" s="47"/>
      <c r="V85" s="47"/>
    </row>
    <row r="86" spans="2:22" ht="12.75" customHeight="1">
      <c r="B86" s="20"/>
      <c r="C86" s="20"/>
      <c r="D86" s="20"/>
      <c r="E86" s="32"/>
      <c r="F86" s="33"/>
      <c r="G86" s="20"/>
      <c r="H86" s="20"/>
      <c r="I86" s="20"/>
      <c r="J86" s="20"/>
      <c r="K86" s="81" t="s">
        <v>84</v>
      </c>
      <c r="L86" s="82"/>
      <c r="M86" s="54">
        <v>6.3090984975</v>
      </c>
      <c r="N86" s="54">
        <v>-1.150090763</v>
      </c>
      <c r="O86" s="29">
        <v>50</v>
      </c>
      <c r="P86" s="30">
        <f t="shared" si="3"/>
        <v>4.6545996532580896</v>
      </c>
      <c r="Q86" s="31">
        <f t="shared" si="4"/>
        <v>45.43849233980707</v>
      </c>
      <c r="R86" s="31">
        <f t="shared" si="5"/>
        <v>54.56150766019293</v>
      </c>
      <c r="T86" s="7"/>
      <c r="U86" s="46"/>
      <c r="V86" s="46"/>
    </row>
    <row r="87" spans="2:22" ht="12.75" customHeight="1">
      <c r="B87" s="36"/>
      <c r="C87" s="20"/>
      <c r="D87" s="20"/>
      <c r="E87" s="32"/>
      <c r="F87" s="33"/>
      <c r="G87" s="20"/>
      <c r="H87" s="20"/>
      <c r="I87" s="20"/>
      <c r="J87" s="20"/>
      <c r="K87" s="81" t="s">
        <v>85</v>
      </c>
      <c r="L87" s="82"/>
      <c r="M87" s="54">
        <v>5.932891543</v>
      </c>
      <c r="N87" s="54">
        <v>-1.127754405</v>
      </c>
      <c r="O87" s="29">
        <v>50</v>
      </c>
      <c r="P87" s="30">
        <f t="shared" si="3"/>
        <v>4.351800409892962</v>
      </c>
      <c r="Q87" s="31">
        <f t="shared" si="4"/>
        <v>45.7352355983049</v>
      </c>
      <c r="R87" s="31">
        <f t="shared" si="5"/>
        <v>54.2647644016951</v>
      </c>
      <c r="T87" s="7"/>
      <c r="U87" s="46"/>
      <c r="V87" s="46"/>
    </row>
    <row r="88" spans="2:22" ht="12.75" customHeight="1">
      <c r="B88" s="36"/>
      <c r="C88" s="20"/>
      <c r="D88" s="20"/>
      <c r="E88" s="32"/>
      <c r="F88" s="33"/>
      <c r="G88" s="20"/>
      <c r="H88" s="20"/>
      <c r="I88" s="20"/>
      <c r="J88" s="20"/>
      <c r="K88" s="90" t="s">
        <v>86</v>
      </c>
      <c r="L88" s="91"/>
      <c r="M88" s="54">
        <v>5.6020160256</v>
      </c>
      <c r="N88" s="54">
        <v>-1.070440864</v>
      </c>
      <c r="O88" s="29">
        <v>50</v>
      </c>
      <c r="P88" s="30">
        <f t="shared" si="3"/>
        <v>5.028952898968524</v>
      </c>
      <c r="Q88" s="31">
        <f t="shared" si="4"/>
        <v>45.07162615901085</v>
      </c>
      <c r="R88" s="31">
        <f t="shared" si="5"/>
        <v>54.92837384098915</v>
      </c>
      <c r="T88" s="7"/>
      <c r="U88" s="46"/>
      <c r="V88" s="46"/>
    </row>
    <row r="89" spans="2:22" ht="12.75" customHeight="1">
      <c r="B89" s="36"/>
      <c r="C89" s="20"/>
      <c r="D89" s="20"/>
      <c r="E89" s="32"/>
      <c r="F89" s="33"/>
      <c r="G89" s="20"/>
      <c r="H89" s="20"/>
      <c r="I89" s="20"/>
      <c r="J89" s="20"/>
      <c r="K89" s="81" t="s">
        <v>87</v>
      </c>
      <c r="L89" s="82"/>
      <c r="M89" s="54">
        <v>5.5805359366</v>
      </c>
      <c r="N89" s="54">
        <v>-1.098285372</v>
      </c>
      <c r="O89" s="29">
        <v>50</v>
      </c>
      <c r="P89" s="30">
        <f t="shared" si="3"/>
        <v>4.279499421938137</v>
      </c>
      <c r="Q89" s="31">
        <f t="shared" si="4"/>
        <v>45.80609056650063</v>
      </c>
      <c r="R89" s="31">
        <f t="shared" si="5"/>
        <v>54.19390943349937</v>
      </c>
      <c r="T89" s="7"/>
      <c r="U89" s="46"/>
      <c r="V89" s="46"/>
    </row>
    <row r="90" spans="2:22" ht="12.75" customHeight="1">
      <c r="B90" s="36"/>
      <c r="C90" s="20"/>
      <c r="D90" s="20"/>
      <c r="E90" s="32"/>
      <c r="F90" s="33"/>
      <c r="G90" s="20"/>
      <c r="H90" s="20"/>
      <c r="I90" s="20"/>
      <c r="J90" s="20"/>
      <c r="K90" s="81" t="s">
        <v>88</v>
      </c>
      <c r="L90" s="82"/>
      <c r="M90" s="54">
        <v>5.239745597</v>
      </c>
      <c r="N90" s="54">
        <v>-1.084183483</v>
      </c>
      <c r="O90" s="29">
        <v>50</v>
      </c>
      <c r="P90" s="30">
        <f t="shared" si="3"/>
        <v>3.89514354245285</v>
      </c>
      <c r="Q90" s="31">
        <f t="shared" si="4"/>
        <v>46.18275932839621</v>
      </c>
      <c r="R90" s="31">
        <f t="shared" si="5"/>
        <v>53.81724067160379</v>
      </c>
      <c r="T90" s="7"/>
      <c r="U90" s="47"/>
      <c r="V90" s="47"/>
    </row>
    <row r="91" spans="2:22" ht="12.75" customHeight="1">
      <c r="B91" s="20"/>
      <c r="C91" s="20"/>
      <c r="D91" s="20"/>
      <c r="E91" s="32"/>
      <c r="F91" s="33"/>
      <c r="G91" s="20"/>
      <c r="H91" s="20"/>
      <c r="I91" s="20"/>
      <c r="J91" s="20"/>
      <c r="K91" s="81" t="s">
        <v>89</v>
      </c>
      <c r="L91" s="82"/>
      <c r="M91" s="54">
        <v>5.7271191169</v>
      </c>
      <c r="N91" s="54">
        <v>-1.088332409</v>
      </c>
      <c r="O91" s="29">
        <v>50</v>
      </c>
      <c r="P91" s="30">
        <f t="shared" si="3"/>
        <v>4.859677423183595</v>
      </c>
      <c r="Q91" s="31">
        <f t="shared" si="4"/>
        <v>45.237516125280074</v>
      </c>
      <c r="R91" s="31">
        <f t="shared" si="5"/>
        <v>54.762483874719926</v>
      </c>
      <c r="T91" s="7"/>
      <c r="U91" s="46"/>
      <c r="V91" s="46"/>
    </row>
    <row r="92" spans="2:22" ht="12.75" customHeight="1">
      <c r="B92" s="36"/>
      <c r="C92" s="20"/>
      <c r="D92" s="20"/>
      <c r="E92" s="32"/>
      <c r="F92" s="33"/>
      <c r="G92" s="20"/>
      <c r="H92" s="20"/>
      <c r="I92" s="20"/>
      <c r="J92" s="20"/>
      <c r="K92" s="81" t="s">
        <v>90</v>
      </c>
      <c r="L92" s="82"/>
      <c r="M92" s="54">
        <v>5.8824121136</v>
      </c>
      <c r="N92" s="54">
        <v>-1.092787859</v>
      </c>
      <c r="O92" s="29">
        <v>50</v>
      </c>
      <c r="P92" s="30">
        <f t="shared" si="3"/>
        <v>5.12697117018498</v>
      </c>
      <c r="Q92" s="31">
        <f t="shared" si="4"/>
        <v>44.97556825321872</v>
      </c>
      <c r="R92" s="31">
        <f t="shared" si="5"/>
        <v>55.02443174678128</v>
      </c>
      <c r="T92" s="7"/>
      <c r="U92" s="46"/>
      <c r="V92" s="46"/>
    </row>
    <row r="93" spans="2:22" ht="12.75" customHeight="1">
      <c r="B93" s="36"/>
      <c r="C93" s="20"/>
      <c r="D93" s="20"/>
      <c r="E93" s="32"/>
      <c r="F93" s="33"/>
      <c r="G93" s="20"/>
      <c r="H93" s="20"/>
      <c r="I93" s="20"/>
      <c r="J93" s="20"/>
      <c r="K93" s="90" t="s">
        <v>91</v>
      </c>
      <c r="L93" s="91"/>
      <c r="M93" s="54">
        <v>4.0840747587</v>
      </c>
      <c r="N93" s="54">
        <v>-1.041526074</v>
      </c>
      <c r="O93" s="29">
        <v>50</v>
      </c>
      <c r="P93" s="30">
        <f t="shared" si="3"/>
        <v>2.7529332133645337</v>
      </c>
      <c r="Q93" s="31">
        <f t="shared" si="4"/>
        <v>47.30212545090276</v>
      </c>
      <c r="R93" s="31">
        <f t="shared" si="5"/>
        <v>52.69787454909724</v>
      </c>
      <c r="T93" s="7"/>
      <c r="U93" s="47"/>
      <c r="V93" s="47"/>
    </row>
    <row r="94" spans="2:22" ht="12.75" customHeight="1">
      <c r="B94" s="20"/>
      <c r="C94" s="20"/>
      <c r="D94" s="20"/>
      <c r="E94" s="32"/>
      <c r="F94" s="33"/>
      <c r="G94" s="20"/>
      <c r="H94" s="20"/>
      <c r="I94" s="20"/>
      <c r="J94" s="20"/>
      <c r="K94" s="81" t="s">
        <v>92</v>
      </c>
      <c r="L94" s="82"/>
      <c r="M94" s="54">
        <v>4.0850417827</v>
      </c>
      <c r="N94" s="54">
        <v>-1.040812891</v>
      </c>
      <c r="O94" s="29">
        <v>50</v>
      </c>
      <c r="P94" s="30">
        <f t="shared" si="3"/>
        <v>2.7649117544306656</v>
      </c>
      <c r="Q94" s="31">
        <f t="shared" si="4"/>
        <v>47.29038648065795</v>
      </c>
      <c r="R94" s="31">
        <f t="shared" si="5"/>
        <v>52.70961351934205</v>
      </c>
      <c r="T94" s="7"/>
      <c r="U94" s="46"/>
      <c r="V94" s="46"/>
    </row>
    <row r="95" spans="2:22" ht="12.75" customHeight="1">
      <c r="B95" s="36"/>
      <c r="C95" s="20"/>
      <c r="D95" s="20"/>
      <c r="E95" s="32"/>
      <c r="F95" s="33"/>
      <c r="G95" s="20"/>
      <c r="H95" s="20"/>
      <c r="I95" s="20"/>
      <c r="J95" s="20"/>
      <c r="K95" s="81" t="s">
        <v>93</v>
      </c>
      <c r="L95" s="82"/>
      <c r="M95" s="54">
        <v>3.9864270823</v>
      </c>
      <c r="N95" s="54">
        <v>-1.04773017</v>
      </c>
      <c r="O95" s="29">
        <v>50</v>
      </c>
      <c r="P95" s="30">
        <f t="shared" si="3"/>
        <v>2.535218068687729</v>
      </c>
      <c r="Q95" s="31">
        <f t="shared" si="4"/>
        <v>47.51548629268603</v>
      </c>
      <c r="R95" s="31">
        <f t="shared" si="5"/>
        <v>52.48451370731397</v>
      </c>
      <c r="T95" s="7"/>
      <c r="U95" s="46"/>
      <c r="V95" s="46"/>
    </row>
    <row r="96" spans="2:22" ht="12.75" customHeight="1">
      <c r="B96" s="36"/>
      <c r="C96" s="20"/>
      <c r="D96" s="20"/>
      <c r="E96" s="32"/>
      <c r="F96" s="33"/>
      <c r="G96" s="20"/>
      <c r="H96" s="20"/>
      <c r="I96" s="20"/>
      <c r="J96" s="20"/>
      <c r="K96" s="90" t="s">
        <v>94</v>
      </c>
      <c r="L96" s="91"/>
      <c r="M96" s="54">
        <v>5.5157089499</v>
      </c>
      <c r="N96" s="54">
        <v>-1.023157385</v>
      </c>
      <c r="O96" s="29">
        <v>50</v>
      </c>
      <c r="P96" s="30">
        <f t="shared" si="3"/>
        <v>6.22053946103125</v>
      </c>
      <c r="Q96" s="31">
        <f t="shared" si="4"/>
        <v>43.903871328189375</v>
      </c>
      <c r="R96" s="31">
        <f t="shared" si="5"/>
        <v>56.096128671810625</v>
      </c>
      <c r="T96" s="7"/>
      <c r="U96" s="46"/>
      <c r="V96" s="46"/>
    </row>
    <row r="97" spans="2:22" ht="12.75" customHeight="1">
      <c r="B97" s="36"/>
      <c r="C97" s="20"/>
      <c r="D97" s="20"/>
      <c r="E97" s="32"/>
      <c r="F97" s="33"/>
      <c r="G97" s="20"/>
      <c r="H97" s="20"/>
      <c r="I97" s="20"/>
      <c r="J97" s="20"/>
      <c r="K97" s="81" t="s">
        <v>95</v>
      </c>
      <c r="L97" s="82"/>
      <c r="M97" s="54">
        <v>5.4299331815</v>
      </c>
      <c r="N97" s="54">
        <v>-1.027281466</v>
      </c>
      <c r="O97" s="29">
        <v>50</v>
      </c>
      <c r="P97" s="30">
        <f t="shared" si="3"/>
        <v>5.827906982966674</v>
      </c>
      <c r="Q97" s="31">
        <f t="shared" si="4"/>
        <v>44.28865115669266</v>
      </c>
      <c r="R97" s="31">
        <f t="shared" si="5"/>
        <v>55.71134884330734</v>
      </c>
      <c r="T97" s="7"/>
      <c r="U97" s="46"/>
      <c r="V97" s="46"/>
    </row>
    <row r="98" spans="2:22" ht="12.75" customHeight="1">
      <c r="B98" s="36"/>
      <c r="C98" s="20"/>
      <c r="D98" s="20"/>
      <c r="E98" s="32"/>
      <c r="F98" s="33"/>
      <c r="G98" s="20"/>
      <c r="H98" s="20"/>
      <c r="I98" s="20"/>
      <c r="J98" s="20"/>
      <c r="K98" s="81" t="s">
        <v>96</v>
      </c>
      <c r="L98" s="82"/>
      <c r="M98" s="54">
        <v>5.0197748771</v>
      </c>
      <c r="N98" s="54">
        <v>-1.035544948</v>
      </c>
      <c r="O98" s="29">
        <v>50</v>
      </c>
      <c r="P98" s="30">
        <f t="shared" si="3"/>
        <v>4.539760485153691</v>
      </c>
      <c r="Q98" s="31">
        <f t="shared" si="4"/>
        <v>45.55103472454938</v>
      </c>
      <c r="R98" s="31">
        <f t="shared" si="5"/>
        <v>54.44896527545062</v>
      </c>
      <c r="T98" s="7"/>
      <c r="U98" s="46"/>
      <c r="V98" s="46"/>
    </row>
    <row r="99" spans="2:22" ht="12.75" customHeight="1">
      <c r="B99" s="36"/>
      <c r="C99" s="20"/>
      <c r="D99" s="20"/>
      <c r="E99" s="32"/>
      <c r="F99" s="33"/>
      <c r="G99" s="20"/>
      <c r="H99" s="20"/>
      <c r="I99" s="20"/>
      <c r="J99" s="20"/>
      <c r="K99" s="81" t="s">
        <v>97</v>
      </c>
      <c r="L99" s="82"/>
      <c r="M99" s="54">
        <v>5.6450559096</v>
      </c>
      <c r="N99" s="54">
        <v>-1.033773342</v>
      </c>
      <c r="O99" s="29">
        <v>50</v>
      </c>
      <c r="P99" s="30">
        <f t="shared" si="3"/>
        <v>6.265754188834381</v>
      </c>
      <c r="Q99" s="31">
        <f t="shared" si="4"/>
        <v>43.859560894942305</v>
      </c>
      <c r="R99" s="31">
        <f t="shared" si="5"/>
        <v>56.140439105057695</v>
      </c>
      <c r="T99" s="7"/>
      <c r="U99" s="47"/>
      <c r="V99" s="47"/>
    </row>
    <row r="100" spans="2:22" ht="12.75" customHeight="1">
      <c r="B100" s="20"/>
      <c r="C100" s="20"/>
      <c r="D100" s="20"/>
      <c r="E100" s="32"/>
      <c r="F100" s="33"/>
      <c r="G100" s="20"/>
      <c r="H100" s="20"/>
      <c r="I100" s="20"/>
      <c r="J100" s="20"/>
      <c r="K100" s="81" t="s">
        <v>98</v>
      </c>
      <c r="L100" s="82"/>
      <c r="M100" s="54">
        <v>5.5402456553</v>
      </c>
      <c r="N100" s="54">
        <v>-1.065011076</v>
      </c>
      <c r="O100" s="29">
        <v>50</v>
      </c>
      <c r="P100" s="30">
        <f t="shared" si="3"/>
        <v>5.021361726898128</v>
      </c>
      <c r="Q100" s="31">
        <f t="shared" si="4"/>
        <v>45.07906550763983</v>
      </c>
      <c r="R100" s="31">
        <f t="shared" si="5"/>
        <v>54.92093449236017</v>
      </c>
      <c r="T100" s="7"/>
      <c r="U100" s="46"/>
      <c r="V100" s="46"/>
    </row>
    <row r="101" spans="2:22" ht="12.75" customHeight="1">
      <c r="B101" s="36"/>
      <c r="C101" s="20"/>
      <c r="D101" s="20"/>
      <c r="E101" s="32"/>
      <c r="F101" s="33"/>
      <c r="G101" s="20"/>
      <c r="H101" s="20"/>
      <c r="I101" s="20"/>
      <c r="J101" s="20"/>
      <c r="K101" s="81" t="s">
        <v>99</v>
      </c>
      <c r="L101" s="82"/>
      <c r="M101" s="54">
        <v>5.9499310606</v>
      </c>
      <c r="N101" s="54">
        <v>-1.071310352</v>
      </c>
      <c r="O101" s="29">
        <v>50</v>
      </c>
      <c r="P101" s="30">
        <f t="shared" si="3"/>
        <v>5.956395254760837</v>
      </c>
      <c r="Q101" s="31">
        <f t="shared" si="4"/>
        <v>44.16273265033438</v>
      </c>
      <c r="R101" s="31">
        <f t="shared" si="5"/>
        <v>55.83726734966562</v>
      </c>
      <c r="T101" s="7"/>
      <c r="U101" s="46"/>
      <c r="V101" s="46"/>
    </row>
    <row r="102" spans="2:22" ht="12.75" customHeight="1">
      <c r="B102" s="36"/>
      <c r="C102" s="20"/>
      <c r="D102" s="20"/>
      <c r="E102" s="32"/>
      <c r="F102" s="33"/>
      <c r="G102" s="20"/>
      <c r="H102" s="20"/>
      <c r="I102" s="20"/>
      <c r="J102" s="20"/>
      <c r="K102" s="90" t="s">
        <v>100</v>
      </c>
      <c r="L102" s="91"/>
      <c r="M102" s="54">
        <v>5.7273136826</v>
      </c>
      <c r="N102" s="54">
        <v>-1.061088437</v>
      </c>
      <c r="O102" s="29">
        <v>50</v>
      </c>
      <c r="P102" s="30">
        <f t="shared" si="3"/>
        <v>5.631952658658046</v>
      </c>
      <c r="Q102" s="31">
        <f t="shared" si="4"/>
        <v>44.48068639451512</v>
      </c>
      <c r="R102" s="31">
        <f t="shared" si="5"/>
        <v>55.51931360548488</v>
      </c>
      <c r="T102" s="7"/>
      <c r="U102" s="46"/>
      <c r="V102" s="46"/>
    </row>
    <row r="103" spans="2:22" ht="12.75" customHeight="1">
      <c r="B103" s="36"/>
      <c r="C103" s="20"/>
      <c r="D103" s="20"/>
      <c r="E103" s="32"/>
      <c r="F103" s="33"/>
      <c r="G103" s="20"/>
      <c r="H103" s="20"/>
      <c r="I103" s="20"/>
      <c r="J103" s="20"/>
      <c r="K103" s="81" t="s">
        <v>101</v>
      </c>
      <c r="L103" s="82"/>
      <c r="M103" s="54">
        <v>5.9016237088</v>
      </c>
      <c r="N103" s="54">
        <v>-1.107443092</v>
      </c>
      <c r="O103" s="29">
        <v>50</v>
      </c>
      <c r="P103" s="30">
        <f t="shared" si="3"/>
        <v>4.781898681640524</v>
      </c>
      <c r="Q103" s="31">
        <f t="shared" si="4"/>
        <v>45.313739291992285</v>
      </c>
      <c r="R103" s="31">
        <f t="shared" si="5"/>
        <v>54.686260708007715</v>
      </c>
      <c r="T103" s="7"/>
      <c r="U103" s="46"/>
      <c r="V103" s="46"/>
    </row>
    <row r="104" spans="2:22" ht="12.75" customHeight="1">
      <c r="B104" s="36"/>
      <c r="C104" s="20"/>
      <c r="D104" s="20"/>
      <c r="E104" s="32"/>
      <c r="F104" s="33"/>
      <c r="G104" s="20"/>
      <c r="H104" s="20"/>
      <c r="I104" s="20"/>
      <c r="J104" s="20"/>
      <c r="K104" s="81" t="s">
        <v>102</v>
      </c>
      <c r="L104" s="82"/>
      <c r="M104" s="54">
        <v>5.8118702937</v>
      </c>
      <c r="N104" s="54">
        <v>-1.079690487</v>
      </c>
      <c r="O104" s="29">
        <v>50</v>
      </c>
      <c r="P104" s="30">
        <f t="shared" si="3"/>
        <v>5.312696332505711</v>
      </c>
      <c r="Q104" s="31">
        <f t="shared" si="4"/>
        <v>44.7935575941444</v>
      </c>
      <c r="R104" s="31">
        <f t="shared" si="5"/>
        <v>55.2064424058556</v>
      </c>
      <c r="T104" s="7"/>
      <c r="U104" s="46"/>
      <c r="V104" s="46"/>
    </row>
    <row r="105" spans="2:22" ht="12.75" customHeight="1">
      <c r="B105" s="36"/>
      <c r="C105" s="20"/>
      <c r="D105" s="20"/>
      <c r="E105" s="32"/>
      <c r="F105" s="33"/>
      <c r="G105" s="20"/>
      <c r="H105" s="20"/>
      <c r="I105" s="20"/>
      <c r="J105" s="20"/>
      <c r="K105" s="81" t="s">
        <v>103</v>
      </c>
      <c r="L105" s="82"/>
      <c r="M105" s="54">
        <v>6.1692528942</v>
      </c>
      <c r="N105" s="54">
        <v>-1.111605267</v>
      </c>
      <c r="O105" s="29">
        <v>50</v>
      </c>
      <c r="P105" s="30">
        <f t="shared" si="3"/>
        <v>5.344860092445932</v>
      </c>
      <c r="Q105" s="31">
        <f t="shared" si="4"/>
        <v>44.76203710940298</v>
      </c>
      <c r="R105" s="31">
        <f t="shared" si="5"/>
        <v>55.23796289059702</v>
      </c>
      <c r="T105" s="7"/>
      <c r="U105" s="47"/>
      <c r="V105" s="47"/>
    </row>
    <row r="106" spans="2:22" ht="12.75" customHeight="1">
      <c r="B106" s="20"/>
      <c r="C106" s="20"/>
      <c r="D106" s="20"/>
      <c r="E106" s="32"/>
      <c r="F106" s="33"/>
      <c r="G106" s="20"/>
      <c r="H106" s="20"/>
      <c r="I106" s="20"/>
      <c r="J106" s="20"/>
      <c r="K106" s="81" t="s">
        <v>104</v>
      </c>
      <c r="L106" s="82"/>
      <c r="M106" s="54">
        <v>5.358499639</v>
      </c>
      <c r="N106" s="54">
        <v>-1.045668383</v>
      </c>
      <c r="O106" s="29">
        <v>50</v>
      </c>
      <c r="P106" s="30">
        <f t="shared" si="3"/>
        <v>5.090978103803648</v>
      </c>
      <c r="Q106" s="31">
        <f t="shared" si="4"/>
        <v>45.010841458272424</v>
      </c>
      <c r="R106" s="31">
        <f t="shared" si="5"/>
        <v>54.989158541727576</v>
      </c>
      <c r="T106" s="7"/>
      <c r="U106" s="46"/>
      <c r="V106" s="46"/>
    </row>
    <row r="107" spans="2:22" ht="12.75" customHeight="1">
      <c r="B107" s="36"/>
      <c r="C107" s="20"/>
      <c r="D107" s="20"/>
      <c r="E107" s="32"/>
      <c r="F107" s="33"/>
      <c r="G107" s="20"/>
      <c r="H107" s="20"/>
      <c r="I107" s="20"/>
      <c r="J107" s="20"/>
      <c r="K107" s="81" t="s">
        <v>105</v>
      </c>
      <c r="L107" s="82"/>
      <c r="M107" s="54">
        <v>5.5393330077</v>
      </c>
      <c r="N107" s="54">
        <v>-1.066763616</v>
      </c>
      <c r="O107" s="29">
        <v>50</v>
      </c>
      <c r="P107" s="30">
        <f t="shared" si="3"/>
        <v>4.97170970677809</v>
      </c>
      <c r="Q107" s="31">
        <f t="shared" si="4"/>
        <v>45.12772448735747</v>
      </c>
      <c r="R107" s="31">
        <f t="shared" si="5"/>
        <v>54.87227551264253</v>
      </c>
      <c r="T107" s="7"/>
      <c r="U107" s="46"/>
      <c r="V107" s="46"/>
    </row>
    <row r="108" spans="2:22" ht="12.75" customHeight="1">
      <c r="B108" s="36"/>
      <c r="C108" s="20"/>
      <c r="D108" s="20"/>
      <c r="E108" s="32"/>
      <c r="F108" s="33"/>
      <c r="G108" s="20"/>
      <c r="H108" s="20"/>
      <c r="I108" s="20"/>
      <c r="J108" s="20"/>
      <c r="K108" s="81" t="s">
        <v>191</v>
      </c>
      <c r="L108" s="82"/>
      <c r="M108" s="54">
        <v>6.0914290776</v>
      </c>
      <c r="N108" s="54">
        <v>-1.107962558</v>
      </c>
      <c r="O108" s="29">
        <v>50</v>
      </c>
      <c r="P108" s="30">
        <f t="shared" si="3"/>
        <v>5.243190107829806</v>
      </c>
      <c r="Q108" s="31">
        <f t="shared" si="4"/>
        <v>44.86167369432679</v>
      </c>
      <c r="R108" s="31">
        <f t="shared" si="5"/>
        <v>55.13832630567321</v>
      </c>
      <c r="T108" s="7"/>
      <c r="U108" s="47"/>
      <c r="V108" s="47"/>
    </row>
    <row r="109" spans="2:22" ht="12.75" customHeight="1">
      <c r="B109" s="20"/>
      <c r="C109" s="20"/>
      <c r="D109" s="20"/>
      <c r="E109" s="32"/>
      <c r="F109" s="33"/>
      <c r="G109" s="20"/>
      <c r="H109" s="20"/>
      <c r="I109" s="20"/>
      <c r="J109" s="20"/>
      <c r="K109" s="90" t="s">
        <v>106</v>
      </c>
      <c r="L109" s="91"/>
      <c r="M109" s="54">
        <v>4.5846909443</v>
      </c>
      <c r="N109" s="54">
        <v>-1.093164571</v>
      </c>
      <c r="O109" s="29">
        <v>50</v>
      </c>
      <c r="P109" s="30">
        <f t="shared" si="3"/>
        <v>2.674109732948946</v>
      </c>
      <c r="Q109" s="31">
        <f t="shared" si="4"/>
        <v>47.379372461710034</v>
      </c>
      <c r="R109" s="31">
        <f t="shared" si="5"/>
        <v>52.620627538289966</v>
      </c>
      <c r="T109" s="7"/>
      <c r="U109" s="46"/>
      <c r="V109" s="46"/>
    </row>
    <row r="110" spans="2:22" ht="12.75" customHeight="1">
      <c r="B110" s="36"/>
      <c r="C110" s="20"/>
      <c r="D110" s="20"/>
      <c r="E110" s="32"/>
      <c r="F110" s="33"/>
      <c r="G110" s="20"/>
      <c r="H110" s="20"/>
      <c r="I110" s="20"/>
      <c r="J110" s="20"/>
      <c r="K110" s="81" t="s">
        <v>107</v>
      </c>
      <c r="L110" s="82"/>
      <c r="M110" s="54">
        <v>4.6975924649</v>
      </c>
      <c r="N110" s="54">
        <v>-1.111618062</v>
      </c>
      <c r="O110" s="29">
        <v>50</v>
      </c>
      <c r="P110" s="30">
        <f t="shared" si="3"/>
        <v>2.5605854776372734</v>
      </c>
      <c r="Q110" s="31">
        <f t="shared" si="4"/>
        <v>47.49062623191547</v>
      </c>
      <c r="R110" s="31">
        <f t="shared" si="5"/>
        <v>52.50937376808453</v>
      </c>
      <c r="T110" s="7"/>
      <c r="U110" s="46"/>
      <c r="V110" s="46"/>
    </row>
    <row r="111" spans="2:22" ht="12.75" customHeight="1">
      <c r="B111" s="36"/>
      <c r="C111" s="20"/>
      <c r="D111" s="20"/>
      <c r="E111" s="32"/>
      <c r="F111" s="33"/>
      <c r="G111" s="20"/>
      <c r="H111" s="20"/>
      <c r="I111" s="20"/>
      <c r="J111" s="20"/>
      <c r="K111" s="81" t="s">
        <v>108</v>
      </c>
      <c r="L111" s="82"/>
      <c r="M111" s="54">
        <v>4.3190687204</v>
      </c>
      <c r="N111" s="54">
        <v>-1.073669892</v>
      </c>
      <c r="O111" s="29">
        <v>50</v>
      </c>
      <c r="P111" s="30">
        <f t="shared" si="3"/>
        <v>2.6019715734468543</v>
      </c>
      <c r="Q111" s="31">
        <f t="shared" si="4"/>
        <v>47.45006785802208</v>
      </c>
      <c r="R111" s="31">
        <f t="shared" si="5"/>
        <v>52.54993214197792</v>
      </c>
      <c r="T111" s="7"/>
      <c r="U111" s="46"/>
      <c r="V111" s="46"/>
    </row>
    <row r="112" spans="2:22" ht="12.75" customHeight="1">
      <c r="B112" s="36"/>
      <c r="C112" s="20"/>
      <c r="D112" s="20"/>
      <c r="E112" s="32"/>
      <c r="F112" s="33"/>
      <c r="G112" s="20"/>
      <c r="H112" s="20"/>
      <c r="I112" s="20"/>
      <c r="J112" s="20"/>
      <c r="K112" s="90" t="s">
        <v>109</v>
      </c>
      <c r="L112" s="91"/>
      <c r="M112" s="54">
        <v>5.0907161391</v>
      </c>
      <c r="N112" s="54">
        <v>-1.025574597</v>
      </c>
      <c r="O112" s="29">
        <v>50</v>
      </c>
      <c r="P112" s="30">
        <f t="shared" si="3"/>
        <v>4.9643549951039185</v>
      </c>
      <c r="Q112" s="31">
        <f t="shared" si="4"/>
        <v>45.13493210479816</v>
      </c>
      <c r="R112" s="31">
        <f t="shared" si="5"/>
        <v>54.86506789520184</v>
      </c>
      <c r="T112" s="7"/>
      <c r="U112" s="46"/>
      <c r="V112" s="46"/>
    </row>
    <row r="113" spans="2:22" ht="12.75" customHeight="1">
      <c r="B113" s="36"/>
      <c r="C113" s="20"/>
      <c r="D113" s="20"/>
      <c r="E113" s="32"/>
      <c r="F113" s="33"/>
      <c r="G113" s="20"/>
      <c r="H113" s="20"/>
      <c r="I113" s="20"/>
      <c r="J113" s="20"/>
      <c r="K113" s="81" t="s">
        <v>110</v>
      </c>
      <c r="L113" s="82"/>
      <c r="M113" s="54">
        <v>5.5380640426</v>
      </c>
      <c r="N113" s="54">
        <v>-1.062672677</v>
      </c>
      <c r="O113" s="29">
        <v>50</v>
      </c>
      <c r="P113" s="30">
        <f t="shared" si="3"/>
        <v>5.079743815340757</v>
      </c>
      <c r="Q113" s="31">
        <f t="shared" si="4"/>
        <v>45.02185106096606</v>
      </c>
      <c r="R113" s="31">
        <f t="shared" si="5"/>
        <v>54.97814893903394</v>
      </c>
      <c r="T113" s="7"/>
      <c r="U113" s="46"/>
      <c r="V113" s="46"/>
    </row>
    <row r="114" spans="2:22" ht="12.75" customHeight="1">
      <c r="B114" s="36"/>
      <c r="C114" s="20"/>
      <c r="D114" s="20"/>
      <c r="E114" s="32"/>
      <c r="F114" s="33"/>
      <c r="G114" s="20"/>
      <c r="H114" s="20"/>
      <c r="I114" s="20"/>
      <c r="J114" s="20"/>
      <c r="K114" s="81" t="s">
        <v>111</v>
      </c>
      <c r="L114" s="82"/>
      <c r="M114" s="54">
        <v>5.1776110318</v>
      </c>
      <c r="N114" s="54">
        <v>-1.065579606</v>
      </c>
      <c r="O114" s="29">
        <v>50</v>
      </c>
      <c r="P114" s="30">
        <f t="shared" si="3"/>
        <v>4.1758092056460985</v>
      </c>
      <c r="Q114" s="31">
        <f t="shared" si="4"/>
        <v>45.90770697846682</v>
      </c>
      <c r="R114" s="31">
        <f t="shared" si="5"/>
        <v>54.09229302153318</v>
      </c>
      <c r="T114" s="7"/>
      <c r="U114" s="47"/>
      <c r="V114" s="47"/>
    </row>
    <row r="115" spans="2:22" ht="12.75" customHeight="1">
      <c r="B115" s="20"/>
      <c r="C115" s="20"/>
      <c r="D115" s="20"/>
      <c r="E115" s="32"/>
      <c r="F115" s="33"/>
      <c r="G115" s="20"/>
      <c r="H115" s="20"/>
      <c r="I115" s="20"/>
      <c r="J115" s="20"/>
      <c r="K115" s="81" t="s">
        <v>112</v>
      </c>
      <c r="L115" s="82"/>
      <c r="M115" s="54">
        <v>5.4070191096</v>
      </c>
      <c r="N115" s="54">
        <v>-1.054065917</v>
      </c>
      <c r="O115" s="29">
        <v>50</v>
      </c>
      <c r="P115" s="30">
        <f t="shared" si="3"/>
        <v>4.984334934838215</v>
      </c>
      <c r="Q115" s="31">
        <f t="shared" si="4"/>
        <v>45.11535176385855</v>
      </c>
      <c r="R115" s="31">
        <f t="shared" si="5"/>
        <v>54.88464823614145</v>
      </c>
      <c r="T115" s="7"/>
      <c r="U115" s="46"/>
      <c r="V115" s="46"/>
    </row>
    <row r="116" spans="2:22" ht="12.75" customHeight="1">
      <c r="B116" s="36"/>
      <c r="C116" s="20"/>
      <c r="D116" s="20"/>
      <c r="E116" s="32"/>
      <c r="F116" s="33"/>
      <c r="G116" s="20"/>
      <c r="H116" s="20"/>
      <c r="I116" s="20"/>
      <c r="J116" s="20"/>
      <c r="K116" s="81" t="s">
        <v>113</v>
      </c>
      <c r="L116" s="82"/>
      <c r="M116" s="54">
        <v>5.0774040483</v>
      </c>
      <c r="N116" s="54">
        <v>-1.096633614</v>
      </c>
      <c r="O116" s="29">
        <v>50</v>
      </c>
      <c r="P116" s="30">
        <f t="shared" si="3"/>
        <v>3.3575311556194274</v>
      </c>
      <c r="Q116" s="31">
        <f t="shared" si="4"/>
        <v>46.70961946749296</v>
      </c>
      <c r="R116" s="31">
        <f t="shared" si="5"/>
        <v>53.29038053250704</v>
      </c>
      <c r="T116" s="7"/>
      <c r="U116" s="46"/>
      <c r="V116" s="46"/>
    </row>
    <row r="117" spans="2:22" ht="12.75" customHeight="1">
      <c r="B117" s="36"/>
      <c r="C117" s="20"/>
      <c r="D117" s="20"/>
      <c r="E117" s="32"/>
      <c r="F117" s="33"/>
      <c r="G117" s="20"/>
      <c r="H117" s="20"/>
      <c r="I117" s="20"/>
      <c r="J117" s="20"/>
      <c r="K117" s="81" t="s">
        <v>114</v>
      </c>
      <c r="L117" s="82"/>
      <c r="M117" s="54">
        <v>4.2344029823</v>
      </c>
      <c r="N117" s="54">
        <v>-1.06964221</v>
      </c>
      <c r="O117" s="29">
        <v>50</v>
      </c>
      <c r="P117" s="30">
        <f t="shared" si="3"/>
        <v>2.5490631492514413</v>
      </c>
      <c r="Q117" s="31">
        <f t="shared" si="4"/>
        <v>47.50191811373359</v>
      </c>
      <c r="R117" s="31">
        <f t="shared" si="5"/>
        <v>52.49808188626641</v>
      </c>
      <c r="T117" s="7"/>
      <c r="U117" s="46"/>
      <c r="V117" s="46"/>
    </row>
    <row r="118" spans="2:22" ht="12.75" customHeight="1">
      <c r="B118" s="36"/>
      <c r="C118" s="20"/>
      <c r="D118" s="20"/>
      <c r="E118" s="32"/>
      <c r="F118" s="33"/>
      <c r="G118" s="20"/>
      <c r="H118" s="20"/>
      <c r="I118" s="20"/>
      <c r="J118" s="20"/>
      <c r="K118" s="90" t="s">
        <v>115</v>
      </c>
      <c r="L118" s="91"/>
      <c r="M118" s="54">
        <v>5.6546173749</v>
      </c>
      <c r="N118" s="54">
        <v>-1.071474943</v>
      </c>
      <c r="O118" s="29">
        <v>50</v>
      </c>
      <c r="P118" s="30">
        <f t="shared" si="3"/>
        <v>5.134170095875481</v>
      </c>
      <c r="Q118" s="31">
        <f t="shared" si="4"/>
        <v>44.96851330604203</v>
      </c>
      <c r="R118" s="31">
        <f t="shared" si="5"/>
        <v>55.03148669395797</v>
      </c>
      <c r="T118" s="7"/>
      <c r="U118" s="46"/>
      <c r="V118" s="46"/>
    </row>
    <row r="119" spans="2:22" ht="12.75" customHeight="1">
      <c r="B119" s="36"/>
      <c r="C119" s="20"/>
      <c r="D119" s="20"/>
      <c r="E119" s="32"/>
      <c r="F119" s="33"/>
      <c r="G119" s="20"/>
      <c r="H119" s="20"/>
      <c r="I119" s="20"/>
      <c r="J119" s="20"/>
      <c r="K119" s="81" t="s">
        <v>116</v>
      </c>
      <c r="L119" s="82"/>
      <c r="M119" s="54">
        <v>5.5531173904</v>
      </c>
      <c r="N119" s="54">
        <v>-1.104611099</v>
      </c>
      <c r="O119" s="29">
        <v>50</v>
      </c>
      <c r="P119" s="30">
        <f t="shared" si="3"/>
        <v>4.079217946846573</v>
      </c>
      <c r="Q119" s="31">
        <f t="shared" si="4"/>
        <v>46.00236641209036</v>
      </c>
      <c r="R119" s="31">
        <f t="shared" si="5"/>
        <v>53.99763358790964</v>
      </c>
      <c r="T119" s="7"/>
      <c r="U119" s="46"/>
      <c r="V119" s="46"/>
    </row>
    <row r="120" spans="2:22" ht="12.75" customHeight="1">
      <c r="B120" s="36"/>
      <c r="C120" s="20"/>
      <c r="D120" s="20"/>
      <c r="E120" s="32"/>
      <c r="F120" s="33"/>
      <c r="G120" s="20"/>
      <c r="H120" s="20"/>
      <c r="I120" s="20"/>
      <c r="J120" s="20"/>
      <c r="K120" s="81" t="s">
        <v>117</v>
      </c>
      <c r="L120" s="82"/>
      <c r="M120" s="54">
        <v>5.4189572351</v>
      </c>
      <c r="N120" s="54">
        <v>-1.066710964</v>
      </c>
      <c r="O120" s="29">
        <v>50</v>
      </c>
      <c r="P120" s="30">
        <f t="shared" si="3"/>
        <v>4.682633856734801</v>
      </c>
      <c r="Q120" s="31">
        <f t="shared" si="4"/>
        <v>45.411018820399896</v>
      </c>
      <c r="R120" s="31">
        <f t="shared" si="5"/>
        <v>54.588981179600104</v>
      </c>
      <c r="T120" s="7"/>
      <c r="U120" s="46"/>
      <c r="V120" s="46"/>
    </row>
    <row r="121" spans="2:22" ht="12.75" customHeight="1">
      <c r="B121" s="36"/>
      <c r="C121" s="20"/>
      <c r="D121" s="20"/>
      <c r="E121" s="32"/>
      <c r="F121" s="33"/>
      <c r="G121" s="20"/>
      <c r="H121" s="20"/>
      <c r="I121" s="20"/>
      <c r="J121" s="20"/>
      <c r="K121" s="81" t="s">
        <v>118</v>
      </c>
      <c r="L121" s="82"/>
      <c r="M121" s="54">
        <v>5.3454134624</v>
      </c>
      <c r="N121" s="54">
        <v>-1.062239457</v>
      </c>
      <c r="O121" s="29">
        <v>50</v>
      </c>
      <c r="P121" s="30">
        <f t="shared" si="3"/>
        <v>4.624088231255506</v>
      </c>
      <c r="Q121" s="31">
        <f t="shared" si="4"/>
        <v>45.46839353336961</v>
      </c>
      <c r="R121" s="31">
        <f t="shared" si="5"/>
        <v>54.53160646663039</v>
      </c>
      <c r="T121" s="7"/>
      <c r="U121" s="46"/>
      <c r="V121" s="46"/>
    </row>
    <row r="122" spans="2:22" ht="12.75" customHeight="1">
      <c r="B122" s="36"/>
      <c r="C122" s="20"/>
      <c r="D122" s="20"/>
      <c r="E122" s="32"/>
      <c r="F122" s="33"/>
      <c r="G122" s="20"/>
      <c r="H122" s="20"/>
      <c r="I122" s="20"/>
      <c r="J122" s="20"/>
      <c r="K122" s="81" t="s">
        <v>119</v>
      </c>
      <c r="L122" s="82"/>
      <c r="M122" s="54">
        <v>6.0074365474</v>
      </c>
      <c r="N122" s="54">
        <v>-1.086704471</v>
      </c>
      <c r="O122" s="29">
        <v>50</v>
      </c>
      <c r="P122" s="30">
        <f t="shared" si="3"/>
        <v>5.640302739238852</v>
      </c>
      <c r="Q122" s="31">
        <f t="shared" si="4"/>
        <v>44.47250331554592</v>
      </c>
      <c r="R122" s="31">
        <f t="shared" si="5"/>
        <v>55.52749668445408</v>
      </c>
      <c r="T122" s="7"/>
      <c r="U122" s="46"/>
      <c r="V122" s="46"/>
    </row>
    <row r="123" spans="2:22" ht="12.75" customHeight="1">
      <c r="B123" s="36"/>
      <c r="C123" s="20"/>
      <c r="D123" s="20"/>
      <c r="E123" s="32"/>
      <c r="F123" s="33"/>
      <c r="G123" s="20"/>
      <c r="H123" s="20"/>
      <c r="I123" s="20"/>
      <c r="J123" s="20"/>
      <c r="K123" s="81" t="s">
        <v>120</v>
      </c>
      <c r="L123" s="82"/>
      <c r="M123" s="54">
        <v>5.5057521164</v>
      </c>
      <c r="N123" s="54">
        <v>-1.079251219</v>
      </c>
      <c r="O123" s="29">
        <v>50</v>
      </c>
      <c r="P123" s="30">
        <f t="shared" si="3"/>
        <v>4.56955941795218</v>
      </c>
      <c r="Q123" s="31">
        <f t="shared" si="4"/>
        <v>45.52183177040686</v>
      </c>
      <c r="R123" s="31">
        <f t="shared" si="5"/>
        <v>54.47816822959314</v>
      </c>
      <c r="T123" s="7"/>
      <c r="U123" s="46"/>
      <c r="V123" s="46"/>
    </row>
    <row r="124" spans="2:22" ht="12.75" customHeight="1">
      <c r="B124" s="36"/>
      <c r="C124" s="20"/>
      <c r="D124" s="20"/>
      <c r="E124" s="32"/>
      <c r="F124" s="33"/>
      <c r="G124" s="20"/>
      <c r="H124" s="20"/>
      <c r="I124" s="20"/>
      <c r="J124" s="20"/>
      <c r="K124" s="81" t="s">
        <v>121</v>
      </c>
      <c r="L124" s="82"/>
      <c r="M124" s="54">
        <v>4.8430255578</v>
      </c>
      <c r="N124" s="54">
        <v>-1.105982213</v>
      </c>
      <c r="O124" s="29">
        <v>50</v>
      </c>
      <c r="P124" s="30">
        <f t="shared" si="3"/>
        <v>2.838971388181341</v>
      </c>
      <c r="Q124" s="31">
        <f t="shared" si="4"/>
        <v>47.21780803958229</v>
      </c>
      <c r="R124" s="31">
        <f t="shared" si="5"/>
        <v>52.78219196041771</v>
      </c>
      <c r="T124" s="7"/>
      <c r="U124" s="47"/>
      <c r="V124" s="47"/>
    </row>
    <row r="125" spans="2:22" ht="12.75" customHeight="1">
      <c r="B125" s="20"/>
      <c r="C125" s="20"/>
      <c r="D125" s="20"/>
      <c r="E125" s="32"/>
      <c r="F125" s="33"/>
      <c r="G125" s="20"/>
      <c r="H125" s="20"/>
      <c r="I125" s="20"/>
      <c r="J125" s="20"/>
      <c r="K125" s="81" t="s">
        <v>122</v>
      </c>
      <c r="L125" s="82"/>
      <c r="M125" s="54">
        <v>5.0127691721</v>
      </c>
      <c r="N125" s="54">
        <v>-1.033857353</v>
      </c>
      <c r="O125" s="29">
        <v>50</v>
      </c>
      <c r="P125" s="30">
        <f t="shared" si="3"/>
        <v>4.565377036214673</v>
      </c>
      <c r="Q125" s="31">
        <f t="shared" si="4"/>
        <v>45.52593050450962</v>
      </c>
      <c r="R125" s="31">
        <f t="shared" si="5"/>
        <v>54.47406949549038</v>
      </c>
      <c r="T125" s="7"/>
      <c r="U125" s="46"/>
      <c r="V125" s="46"/>
    </row>
    <row r="126" spans="2:22" ht="12.75" customHeight="1">
      <c r="B126" s="36"/>
      <c r="C126" s="20"/>
      <c r="D126" s="20"/>
      <c r="E126" s="32"/>
      <c r="F126" s="33"/>
      <c r="G126" s="20"/>
      <c r="H126" s="20"/>
      <c r="I126" s="20"/>
      <c r="J126" s="20"/>
      <c r="K126" s="81" t="s">
        <v>123</v>
      </c>
      <c r="L126" s="82"/>
      <c r="M126" s="54">
        <v>5.9890457621</v>
      </c>
      <c r="N126" s="54">
        <v>-1.095510731</v>
      </c>
      <c r="O126" s="29">
        <v>50</v>
      </c>
      <c r="P126" s="30">
        <f t="shared" si="3"/>
        <v>5.328668839144559</v>
      </c>
      <c r="Q126" s="31">
        <f t="shared" si="4"/>
        <v>44.777904537638335</v>
      </c>
      <c r="R126" s="31">
        <f t="shared" si="5"/>
        <v>55.222095462361665</v>
      </c>
      <c r="T126" s="7"/>
      <c r="U126" s="46"/>
      <c r="V126" s="46"/>
    </row>
    <row r="127" spans="2:22" ht="12.75" customHeight="1">
      <c r="B127" s="36"/>
      <c r="C127" s="20"/>
      <c r="D127" s="20"/>
      <c r="E127" s="32"/>
      <c r="F127" s="33"/>
      <c r="G127" s="20"/>
      <c r="H127" s="20"/>
      <c r="I127" s="20"/>
      <c r="J127" s="20"/>
      <c r="K127" s="81" t="s">
        <v>124</v>
      </c>
      <c r="L127" s="82"/>
      <c r="M127" s="54">
        <v>5.6568081902</v>
      </c>
      <c r="N127" s="54">
        <v>-1.097127123</v>
      </c>
      <c r="O127" s="29">
        <v>50</v>
      </c>
      <c r="P127" s="30">
        <f t="shared" si="3"/>
        <v>4.473800051044947</v>
      </c>
      <c r="Q127" s="31">
        <f t="shared" si="4"/>
        <v>45.61567594997595</v>
      </c>
      <c r="R127" s="31">
        <f t="shared" si="5"/>
        <v>54.38432405002405</v>
      </c>
      <c r="T127" s="7"/>
      <c r="U127" s="46"/>
      <c r="V127" s="46"/>
    </row>
    <row r="128" spans="2:22" ht="12.75" customHeight="1">
      <c r="B128" s="36"/>
      <c r="C128" s="20"/>
      <c r="D128" s="20"/>
      <c r="E128" s="32"/>
      <c r="F128" s="33"/>
      <c r="G128" s="20"/>
      <c r="H128" s="20"/>
      <c r="I128" s="20"/>
      <c r="J128" s="20"/>
      <c r="K128" s="90" t="s">
        <v>125</v>
      </c>
      <c r="L128" s="91"/>
      <c r="M128" s="54">
        <v>5.5198202526</v>
      </c>
      <c r="N128" s="54">
        <v>-1.073018628</v>
      </c>
      <c r="O128" s="29">
        <v>50</v>
      </c>
      <c r="P128" s="30">
        <f t="shared" si="3"/>
        <v>4.759623113569343</v>
      </c>
      <c r="Q128" s="31">
        <f t="shared" si="4"/>
        <v>45.335569348702045</v>
      </c>
      <c r="R128" s="31">
        <f t="shared" si="5"/>
        <v>54.664430651297955</v>
      </c>
      <c r="T128" s="7"/>
      <c r="U128" s="46"/>
      <c r="V128" s="46"/>
    </row>
    <row r="129" spans="2:22" ht="12.75" customHeight="1">
      <c r="B129" s="36"/>
      <c r="C129" s="20"/>
      <c r="D129" s="20"/>
      <c r="E129" s="32"/>
      <c r="F129" s="33"/>
      <c r="G129" s="20"/>
      <c r="H129" s="20"/>
      <c r="I129" s="20"/>
      <c r="J129" s="20"/>
      <c r="K129" s="81" t="s">
        <v>126</v>
      </c>
      <c r="L129" s="82"/>
      <c r="M129" s="54">
        <v>5.6738540148</v>
      </c>
      <c r="N129" s="54">
        <v>-1.081867926</v>
      </c>
      <c r="O129" s="29">
        <v>50</v>
      </c>
      <c r="P129" s="30">
        <f t="shared" si="3"/>
        <v>4.90037458062685</v>
      </c>
      <c r="Q129" s="31">
        <f t="shared" si="4"/>
        <v>45.19763291098569</v>
      </c>
      <c r="R129" s="31">
        <f t="shared" si="5"/>
        <v>54.80236708901431</v>
      </c>
      <c r="T129" s="7"/>
      <c r="U129" s="46"/>
      <c r="V129" s="46"/>
    </row>
    <row r="130" spans="2:22" ht="12.75" customHeight="1">
      <c r="B130" s="36"/>
      <c r="C130" s="20"/>
      <c r="D130" s="20"/>
      <c r="E130" s="32"/>
      <c r="F130" s="33"/>
      <c r="G130" s="20"/>
      <c r="H130" s="20"/>
      <c r="I130" s="20"/>
      <c r="J130" s="20"/>
      <c r="K130" s="81" t="s">
        <v>127</v>
      </c>
      <c r="L130" s="82"/>
      <c r="M130" s="54">
        <v>4.9850825809</v>
      </c>
      <c r="N130" s="54">
        <v>-1.068513102</v>
      </c>
      <c r="O130" s="29">
        <v>50</v>
      </c>
      <c r="P130" s="30">
        <f t="shared" si="3"/>
        <v>3.7328575801507378</v>
      </c>
      <c r="Q130" s="31">
        <f t="shared" si="4"/>
        <v>46.34179957145228</v>
      </c>
      <c r="R130" s="31">
        <f t="shared" si="5"/>
        <v>53.65820042854772</v>
      </c>
      <c r="T130" s="7"/>
      <c r="U130" s="46"/>
      <c r="V130" s="46"/>
    </row>
    <row r="131" spans="2:22" ht="12.75" customHeight="1">
      <c r="B131" s="36"/>
      <c r="C131" s="20"/>
      <c r="D131" s="20"/>
      <c r="E131" s="32"/>
      <c r="F131" s="33"/>
      <c r="G131" s="20"/>
      <c r="H131" s="20"/>
      <c r="I131" s="20"/>
      <c r="J131" s="20"/>
      <c r="K131" s="81" t="s">
        <v>128</v>
      </c>
      <c r="L131" s="82"/>
      <c r="M131" s="54">
        <v>6.14126058</v>
      </c>
      <c r="N131" s="54">
        <v>-1.123495962</v>
      </c>
      <c r="O131" s="29">
        <v>50</v>
      </c>
      <c r="P131" s="30">
        <f t="shared" si="3"/>
        <v>4.942206393529847</v>
      </c>
      <c r="Q131" s="31">
        <f t="shared" si="4"/>
        <v>45.15663773434075</v>
      </c>
      <c r="R131" s="31">
        <f t="shared" si="5"/>
        <v>54.84336226565925</v>
      </c>
      <c r="T131" s="7"/>
      <c r="U131" s="46"/>
      <c r="V131" s="46"/>
    </row>
    <row r="132" spans="2:22" ht="12.75" customHeight="1">
      <c r="B132" s="36"/>
      <c r="C132" s="20"/>
      <c r="D132" s="20"/>
      <c r="E132" s="32"/>
      <c r="F132" s="33"/>
      <c r="G132" s="20"/>
      <c r="H132" s="20"/>
      <c r="I132" s="20"/>
      <c r="J132" s="20"/>
      <c r="K132" s="81" t="s">
        <v>129</v>
      </c>
      <c r="L132" s="82"/>
      <c r="M132" s="54">
        <v>5.2514424125</v>
      </c>
      <c r="N132" s="54">
        <v>-1.090864398</v>
      </c>
      <c r="O132" s="29">
        <v>50</v>
      </c>
      <c r="P132" s="30">
        <f t="shared" si="3"/>
        <v>3.7789112153743085</v>
      </c>
      <c r="Q132" s="31">
        <f t="shared" si="4"/>
        <v>46.29666700893318</v>
      </c>
      <c r="R132" s="31">
        <f t="shared" si="5"/>
        <v>53.70333299106682</v>
      </c>
      <c r="T132" s="7"/>
      <c r="U132" s="46"/>
      <c r="V132" s="46"/>
    </row>
    <row r="133" spans="2:18" ht="12.75" customHeight="1">
      <c r="B133" s="36"/>
      <c r="C133" s="20"/>
      <c r="D133" s="20"/>
      <c r="E133" s="32"/>
      <c r="F133" s="33"/>
      <c r="G133" s="20"/>
      <c r="H133" s="20"/>
      <c r="I133" s="20"/>
      <c r="J133" s="20"/>
      <c r="K133" s="81" t="s">
        <v>149</v>
      </c>
      <c r="L133" s="82"/>
      <c r="M133" s="54">
        <v>4.9615183226</v>
      </c>
      <c r="N133" s="54">
        <v>-1.078044136</v>
      </c>
      <c r="O133" s="64">
        <v>50</v>
      </c>
      <c r="P133" s="65">
        <f t="shared" si="3"/>
        <v>3.5037368876848123</v>
      </c>
      <c r="Q133" s="66">
        <f t="shared" si="4"/>
        <v>46.566337850068884</v>
      </c>
      <c r="R133" s="66">
        <f t="shared" si="5"/>
        <v>53.433662149931116</v>
      </c>
    </row>
    <row r="134" spans="2:18" ht="12.75" customHeight="1">
      <c r="B134" s="20"/>
      <c r="C134" s="20"/>
      <c r="D134" s="20"/>
      <c r="E134" s="32"/>
      <c r="F134" s="33"/>
      <c r="G134" s="20"/>
      <c r="H134" s="20"/>
      <c r="I134" s="20"/>
      <c r="J134" s="20"/>
      <c r="K134" s="81" t="s">
        <v>150</v>
      </c>
      <c r="L134" s="82"/>
      <c r="M134" s="54">
        <v>4.4326557235</v>
      </c>
      <c r="N134" s="54">
        <v>-1.17155334</v>
      </c>
      <c r="O134" s="29">
        <v>50</v>
      </c>
      <c r="P134" s="30">
        <f t="shared" si="3"/>
        <v>1.6217800692215592</v>
      </c>
      <c r="Q134" s="31">
        <f t="shared" si="4"/>
        <v>48.41065553216287</v>
      </c>
      <c r="R134" s="31">
        <f t="shared" si="5"/>
        <v>51.58934446783713</v>
      </c>
    </row>
    <row r="135" spans="2:18" ht="12.75" customHeight="1">
      <c r="B135" s="20"/>
      <c r="C135" s="20"/>
      <c r="D135" s="20"/>
      <c r="E135" s="32"/>
      <c r="F135" s="33"/>
      <c r="G135" s="20"/>
      <c r="H135" s="20"/>
      <c r="I135" s="20"/>
      <c r="J135" s="20"/>
      <c r="K135" s="81" t="s">
        <v>151</v>
      </c>
      <c r="L135" s="82"/>
      <c r="M135" s="54">
        <v>4.8090685138</v>
      </c>
      <c r="N135" s="54">
        <v>-1.13349874</v>
      </c>
      <c r="O135" s="29">
        <v>50</v>
      </c>
      <c r="P135" s="30">
        <f t="shared" si="3"/>
        <v>2.405125094761539</v>
      </c>
      <c r="Q135" s="31">
        <f t="shared" si="4"/>
        <v>47.64297740713369</v>
      </c>
      <c r="R135" s="31">
        <f t="shared" si="5"/>
        <v>52.35702259286631</v>
      </c>
    </row>
    <row r="136" spans="2:18" ht="12.75" customHeight="1">
      <c r="B136" s="20"/>
      <c r="C136" s="20"/>
      <c r="D136" s="20"/>
      <c r="E136" s="32"/>
      <c r="F136" s="33"/>
      <c r="G136" s="20"/>
      <c r="H136" s="20"/>
      <c r="I136" s="20"/>
      <c r="J136" s="20"/>
      <c r="K136" s="81" t="s">
        <v>152</v>
      </c>
      <c r="L136" s="82"/>
      <c r="M136" s="54">
        <v>5.1283785064</v>
      </c>
      <c r="N136" s="54">
        <v>-1.108055489</v>
      </c>
      <c r="O136" s="29">
        <v>50</v>
      </c>
      <c r="P136" s="30">
        <f>100*SQRT(EXP($M136+$N136*LN($O136*1000)))</f>
        <v>3.2378258813311884</v>
      </c>
      <c r="Q136" s="31">
        <f>$O136-1.96*$P136*$O136/100</f>
        <v>46.82693063629544</v>
      </c>
      <c r="R136" s="31">
        <f>$O136+1.96*$P136*$O136/100</f>
        <v>53.17306936370456</v>
      </c>
    </row>
    <row r="137" spans="2:18" ht="12.75" customHeight="1">
      <c r="B137" s="20"/>
      <c r="C137" s="20"/>
      <c r="D137" s="20"/>
      <c r="E137" s="32"/>
      <c r="F137" s="33"/>
      <c r="G137" s="20"/>
      <c r="H137" s="20"/>
      <c r="I137" s="20"/>
      <c r="J137" s="20"/>
      <c r="K137" s="92" t="s">
        <v>130</v>
      </c>
      <c r="L137" s="93"/>
      <c r="M137" s="54">
        <v>6.2203833817</v>
      </c>
      <c r="N137" s="54">
        <v>-1.084640985</v>
      </c>
      <c r="O137" s="29">
        <v>50</v>
      </c>
      <c r="P137" s="30">
        <f>100*SQRT(EXP($M137+$N137*LN($O137*1000)))</f>
        <v>6.344411767912581</v>
      </c>
      <c r="Q137" s="31">
        <f>$O137-1.96*$P137*$O137/100</f>
        <v>43.782476467445676</v>
      </c>
      <c r="R137" s="31">
        <f>$O137+1.96*$P137*$O137/100</f>
        <v>56.217523532554324</v>
      </c>
    </row>
    <row r="138" spans="2:18" ht="12.75" customHeight="1">
      <c r="B138" s="20"/>
      <c r="C138" s="20"/>
      <c r="D138" s="20"/>
      <c r="E138" s="32"/>
      <c r="F138" s="33"/>
      <c r="G138" s="20"/>
      <c r="H138" s="20"/>
      <c r="I138" s="20"/>
      <c r="J138" s="20"/>
      <c r="K138" s="11"/>
      <c r="L138" s="11"/>
      <c r="M138" s="54"/>
      <c r="N138" s="54"/>
      <c r="O138" s="58"/>
      <c r="P138" s="59"/>
      <c r="Q138" s="60"/>
      <c r="R138" s="60"/>
    </row>
    <row r="139" spans="2:18" ht="12.75" customHeight="1">
      <c r="B139" s="20"/>
      <c r="C139" s="20"/>
      <c r="D139" s="20"/>
      <c r="E139" s="32"/>
      <c r="F139" s="33"/>
      <c r="G139" s="20"/>
      <c r="H139" s="20"/>
      <c r="I139" s="20"/>
      <c r="J139" s="20"/>
      <c r="K139" s="11"/>
      <c r="L139" s="11"/>
      <c r="M139" s="54"/>
      <c r="N139" s="54"/>
      <c r="O139" s="58"/>
      <c r="P139" s="59"/>
      <c r="Q139" s="60"/>
      <c r="R139" s="60"/>
    </row>
    <row r="140" spans="2:18" ht="12.75" customHeight="1">
      <c r="B140" s="20"/>
      <c r="C140" s="20"/>
      <c r="D140" s="20"/>
      <c r="E140" s="32"/>
      <c r="F140" s="33"/>
      <c r="G140" s="20"/>
      <c r="H140" s="20"/>
      <c r="I140" s="20"/>
      <c r="J140" s="20"/>
      <c r="K140" s="11"/>
      <c r="L140" s="11"/>
      <c r="M140" s="54"/>
      <c r="N140" s="54"/>
      <c r="O140" s="58"/>
      <c r="P140" s="59"/>
      <c r="Q140" s="60"/>
      <c r="R140" s="60"/>
    </row>
    <row r="141" spans="2:10" ht="12.75" customHeight="1">
      <c r="B141" s="20"/>
      <c r="C141" s="20"/>
      <c r="D141" s="20"/>
      <c r="E141" s="21"/>
      <c r="F141" s="20"/>
      <c r="G141" s="20"/>
      <c r="H141" s="20"/>
      <c r="I141" s="20"/>
      <c r="J141" s="20"/>
    </row>
    <row r="142" spans="2:18" ht="18" customHeight="1">
      <c r="B142" s="67" t="s">
        <v>3</v>
      </c>
      <c r="C142" s="37" t="s">
        <v>180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  <c r="Q142" s="40"/>
      <c r="R142" s="41"/>
    </row>
    <row r="143" spans="2:16" ht="12.75" customHeight="1">
      <c r="B143" s="45"/>
      <c r="C143" s="42">
        <v>1</v>
      </c>
      <c r="D143" s="43">
        <v>2.5</v>
      </c>
      <c r="E143" s="42">
        <v>5</v>
      </c>
      <c r="F143" s="43">
        <v>7.5</v>
      </c>
      <c r="G143" s="42">
        <v>10</v>
      </c>
      <c r="H143" s="42">
        <v>25</v>
      </c>
      <c r="I143" s="42">
        <v>50</v>
      </c>
      <c r="J143" s="42">
        <v>75</v>
      </c>
      <c r="K143" s="42">
        <v>100</v>
      </c>
      <c r="L143" s="42">
        <v>250</v>
      </c>
      <c r="M143" s="42">
        <v>500</v>
      </c>
      <c r="N143" s="42">
        <v>750</v>
      </c>
      <c r="O143" s="42">
        <v>1000</v>
      </c>
      <c r="P143" s="42">
        <v>2500</v>
      </c>
    </row>
    <row r="144" spans="2:16" ht="12.75" customHeight="1">
      <c r="B144" s="61" t="s">
        <v>8</v>
      </c>
      <c r="C144" s="44">
        <f aca="true" t="shared" si="6" ref="C144:P144">100*SQRT(EXP($M7+$N7*LN(C$143*1000)))</f>
        <v>46.25129287687781</v>
      </c>
      <c r="D144" s="45">
        <f t="shared" si="6"/>
        <v>27.68355996531669</v>
      </c>
      <c r="E144" s="45">
        <f t="shared" si="6"/>
        <v>18.776002280030923</v>
      </c>
      <c r="F144" s="45">
        <f t="shared" si="6"/>
        <v>14.961235175612906</v>
      </c>
      <c r="G144" s="45">
        <f t="shared" si="6"/>
        <v>12.734571061720521</v>
      </c>
      <c r="H144" s="45">
        <f t="shared" si="6"/>
        <v>7.622235827184188</v>
      </c>
      <c r="I144" s="45">
        <f t="shared" si="6"/>
        <v>5.169678952036709</v>
      </c>
      <c r="J144" s="45">
        <f t="shared" si="6"/>
        <v>4.119342415403131</v>
      </c>
      <c r="K144" s="45">
        <f t="shared" si="6"/>
        <v>3.506265231497611</v>
      </c>
      <c r="L144" s="45">
        <f t="shared" si="6"/>
        <v>2.098663577877946</v>
      </c>
      <c r="M144" s="45">
        <f t="shared" si="6"/>
        <v>1.4233903505409737</v>
      </c>
      <c r="N144" s="45">
        <f t="shared" si="6"/>
        <v>1.1341965911343355</v>
      </c>
      <c r="O144" s="45">
        <f t="shared" si="6"/>
        <v>0.9653953646357066</v>
      </c>
      <c r="P144" s="45">
        <f t="shared" si="6"/>
        <v>0.5778342356455972</v>
      </c>
    </row>
    <row r="145" spans="2:16" ht="12.75" customHeight="1">
      <c r="B145" s="62" t="s">
        <v>9</v>
      </c>
      <c r="C145" s="44">
        <f aca="true" t="shared" si="7" ref="C145:P145">100*SQRT(EXP($M8+$N8*LN(C$143*1000)))</f>
        <v>52.85608517406659</v>
      </c>
      <c r="D145" s="45">
        <f t="shared" si="7"/>
        <v>31.349307655792717</v>
      </c>
      <c r="E145" s="45">
        <f t="shared" si="7"/>
        <v>21.11590325415038</v>
      </c>
      <c r="F145" s="45">
        <f t="shared" si="7"/>
        <v>16.75789246432207</v>
      </c>
      <c r="G145" s="45">
        <f t="shared" si="7"/>
        <v>14.223005341435305</v>
      </c>
      <c r="H145" s="45">
        <f t="shared" si="7"/>
        <v>8.43576229246367</v>
      </c>
      <c r="I145" s="45">
        <f t="shared" si="7"/>
        <v>5.682062978821737</v>
      </c>
      <c r="J145" s="45">
        <f t="shared" si="7"/>
        <v>4.509369039464821</v>
      </c>
      <c r="K145" s="45">
        <f t="shared" si="7"/>
        <v>3.8272581156228203</v>
      </c>
      <c r="L145" s="45">
        <f t="shared" si="7"/>
        <v>2.26997311188793</v>
      </c>
      <c r="M145" s="45">
        <f t="shared" si="7"/>
        <v>1.5289821755055972</v>
      </c>
      <c r="N145" s="45">
        <f t="shared" si="7"/>
        <v>1.213422820165262</v>
      </c>
      <c r="O145" s="45">
        <f t="shared" si="7"/>
        <v>1.0298740900369068</v>
      </c>
      <c r="P145" s="45">
        <f t="shared" si="7"/>
        <v>0.6108254061755097</v>
      </c>
    </row>
    <row r="146" spans="2:16" ht="12.75" customHeight="1">
      <c r="B146" s="62" t="s">
        <v>10</v>
      </c>
      <c r="C146" s="44">
        <f aca="true" t="shared" si="8" ref="C146:P146">100*SQRT(EXP($M9+$N9*LN(C$143*1000)))</f>
        <v>21.90527810369681</v>
      </c>
      <c r="D146" s="45">
        <f t="shared" si="8"/>
        <v>12.872537970566425</v>
      </c>
      <c r="E146" s="45">
        <f t="shared" si="8"/>
        <v>8.610070983495804</v>
      </c>
      <c r="F146" s="45">
        <f t="shared" si="8"/>
        <v>6.805165214333096</v>
      </c>
      <c r="G146" s="45">
        <f t="shared" si="8"/>
        <v>5.759029222546886</v>
      </c>
      <c r="H146" s="45">
        <f t="shared" si="8"/>
        <v>3.3842675719476705</v>
      </c>
      <c r="I146" s="45">
        <f t="shared" si="8"/>
        <v>2.2636393917220863</v>
      </c>
      <c r="J146" s="45">
        <f t="shared" si="8"/>
        <v>1.789118820956208</v>
      </c>
      <c r="K146" s="45">
        <f t="shared" si="8"/>
        <v>1.5140833834267426</v>
      </c>
      <c r="L146" s="45">
        <f t="shared" si="8"/>
        <v>0.8897442776805117</v>
      </c>
      <c r="M146" s="45">
        <f t="shared" si="8"/>
        <v>0.5951243962538736</v>
      </c>
      <c r="N146" s="45">
        <f t="shared" si="8"/>
        <v>0.47037008723283724</v>
      </c>
      <c r="O146" s="45">
        <f t="shared" si="8"/>
        <v>0.3980616182661346</v>
      </c>
      <c r="P146" s="45">
        <f t="shared" si="8"/>
        <v>0.23391911627413586</v>
      </c>
    </row>
    <row r="147" spans="2:16" ht="12.75" customHeight="1">
      <c r="B147" s="62" t="s">
        <v>11</v>
      </c>
      <c r="C147" s="44">
        <f aca="true" t="shared" si="9" ref="C147:P147">100*SQRT(EXP($M10+$N10*LN(C$143*1000)))</f>
        <v>32.77993481099176</v>
      </c>
      <c r="D147" s="45">
        <f t="shared" si="9"/>
        <v>19.371509214553146</v>
      </c>
      <c r="E147" s="45">
        <f t="shared" si="9"/>
        <v>13.012231090351136</v>
      </c>
      <c r="F147" s="45">
        <f t="shared" si="9"/>
        <v>10.31011261969975</v>
      </c>
      <c r="G147" s="45">
        <f t="shared" si="9"/>
        <v>8.740576486497904</v>
      </c>
      <c r="H147" s="45">
        <f t="shared" si="9"/>
        <v>5.165298800164946</v>
      </c>
      <c r="I147" s="45">
        <f t="shared" si="9"/>
        <v>3.4696347555597593</v>
      </c>
      <c r="J147" s="45">
        <f t="shared" si="9"/>
        <v>2.7491307855400384</v>
      </c>
      <c r="K147" s="45">
        <f t="shared" si="9"/>
        <v>2.3306232229205794</v>
      </c>
      <c r="L147" s="45">
        <f t="shared" si="9"/>
        <v>1.3772964924664428</v>
      </c>
      <c r="M147" s="45">
        <f t="shared" si="9"/>
        <v>0.9251576653841437</v>
      </c>
      <c r="N147" s="45">
        <f t="shared" si="9"/>
        <v>0.7330395268004432</v>
      </c>
      <c r="O147" s="45">
        <f t="shared" si="9"/>
        <v>0.621446950965711</v>
      </c>
      <c r="P147" s="45">
        <f t="shared" si="9"/>
        <v>0.3672479950433436</v>
      </c>
    </row>
    <row r="148" spans="2:16" ht="12.75" customHeight="1">
      <c r="B148" s="62" t="s">
        <v>12</v>
      </c>
      <c r="C148" s="44">
        <f aca="true" t="shared" si="10" ref="C148:P148">100*SQRT(EXP($M11+$N11*LN(C$143*1000)))</f>
        <v>39.39414950339442</v>
      </c>
      <c r="D148" s="45">
        <f t="shared" si="10"/>
        <v>23.28974342461744</v>
      </c>
      <c r="E148" s="45">
        <f t="shared" si="10"/>
        <v>15.64902793898674</v>
      </c>
      <c r="F148" s="45">
        <f t="shared" si="10"/>
        <v>12.401596539681577</v>
      </c>
      <c r="G148" s="45">
        <f t="shared" si="10"/>
        <v>10.51501817647055</v>
      </c>
      <c r="H148" s="45">
        <f t="shared" si="10"/>
        <v>6.2164579898872185</v>
      </c>
      <c r="I148" s="45">
        <f t="shared" si="10"/>
        <v>4.177011441974719</v>
      </c>
      <c r="J148" s="45">
        <f t="shared" si="10"/>
        <v>3.310212675635247</v>
      </c>
      <c r="K148" s="45">
        <f t="shared" si="10"/>
        <v>2.806650445441884</v>
      </c>
      <c r="L148" s="45">
        <f t="shared" si="10"/>
        <v>1.6592862031784033</v>
      </c>
      <c r="M148" s="45">
        <f t="shared" si="10"/>
        <v>1.114920661808048</v>
      </c>
      <c r="N148" s="45">
        <f t="shared" si="10"/>
        <v>0.8835562359148955</v>
      </c>
      <c r="O148" s="45">
        <f t="shared" si="10"/>
        <v>0.7491462773241918</v>
      </c>
      <c r="P148" s="45">
        <f t="shared" si="10"/>
        <v>0.44289380038232157</v>
      </c>
    </row>
    <row r="149" spans="2:16" ht="12.75" customHeight="1">
      <c r="B149" s="62" t="s">
        <v>13</v>
      </c>
      <c r="C149" s="44">
        <f aca="true" t="shared" si="11" ref="C149:P149">100*SQRT(EXP($M12+$N12*LN(C$143*1000)))</f>
        <v>23.27097302767648</v>
      </c>
      <c r="D149" s="45">
        <f t="shared" si="11"/>
        <v>13.77164312898148</v>
      </c>
      <c r="E149" s="45">
        <f t="shared" si="11"/>
        <v>9.260617344328704</v>
      </c>
      <c r="F149" s="45">
        <f t="shared" si="11"/>
        <v>7.342164267349877</v>
      </c>
      <c r="G149" s="45">
        <f t="shared" si="11"/>
        <v>6.2272186982254585</v>
      </c>
      <c r="H149" s="45">
        <f t="shared" si="11"/>
        <v>3.685236259613526</v>
      </c>
      <c r="I149" s="45">
        <f t="shared" si="11"/>
        <v>2.478103920069417</v>
      </c>
      <c r="J149" s="45">
        <f t="shared" si="11"/>
        <v>1.9647335999533457</v>
      </c>
      <c r="K149" s="45">
        <f t="shared" si="11"/>
        <v>1.6663786541890329</v>
      </c>
      <c r="L149" s="45">
        <f t="shared" si="11"/>
        <v>0.9861543870963427</v>
      </c>
      <c r="M149" s="45">
        <f t="shared" si="11"/>
        <v>0.6631306326920231</v>
      </c>
      <c r="N149" s="45">
        <f t="shared" si="11"/>
        <v>0.5257548017485242</v>
      </c>
      <c r="O149" s="45">
        <f t="shared" si="11"/>
        <v>0.4459162193754574</v>
      </c>
      <c r="P149" s="45">
        <f t="shared" si="11"/>
        <v>0.26389094393946677</v>
      </c>
    </row>
    <row r="150" spans="2:16" ht="12.75" customHeight="1">
      <c r="B150" s="62" t="s">
        <v>14</v>
      </c>
      <c r="C150" s="44">
        <f aca="true" t="shared" si="12" ref="C150:P150">100*SQRT(EXP($M13+$N13*LN(C$143*1000)))</f>
        <v>39.741967206224274</v>
      </c>
      <c r="D150" s="45">
        <f t="shared" si="12"/>
        <v>23.607693800430265</v>
      </c>
      <c r="E150" s="45">
        <f t="shared" si="12"/>
        <v>15.919999458099662</v>
      </c>
      <c r="F150" s="45">
        <f t="shared" si="12"/>
        <v>12.642990566270463</v>
      </c>
      <c r="G150" s="45">
        <f t="shared" si="12"/>
        <v>10.735753559344879</v>
      </c>
      <c r="H150" s="45">
        <f t="shared" si="12"/>
        <v>6.3772983715360585</v>
      </c>
      <c r="I150" s="45">
        <f t="shared" si="12"/>
        <v>4.300571986287941</v>
      </c>
      <c r="J150" s="45">
        <f t="shared" si="12"/>
        <v>3.4153324687798547</v>
      </c>
      <c r="K150" s="45">
        <f t="shared" si="12"/>
        <v>2.900118252549293</v>
      </c>
      <c r="L150" s="45">
        <f t="shared" si="12"/>
        <v>1.7227406820591378</v>
      </c>
      <c r="M150" s="45">
        <f t="shared" si="12"/>
        <v>1.16174120846687</v>
      </c>
      <c r="N150" s="45">
        <f t="shared" si="12"/>
        <v>0.9226057562220252</v>
      </c>
      <c r="O150" s="45">
        <f t="shared" si="12"/>
        <v>0.7834276217572558</v>
      </c>
      <c r="P150" s="45">
        <f t="shared" si="12"/>
        <v>0.4653750357467951</v>
      </c>
    </row>
    <row r="151" spans="2:16" ht="12.75" customHeight="1">
      <c r="B151" s="62" t="s">
        <v>15</v>
      </c>
      <c r="C151" s="44">
        <f aca="true" t="shared" si="13" ref="C151:P151">100*SQRT(EXP($M14+$N14*LN(C$143*1000)))</f>
        <v>21.05936955682976</v>
      </c>
      <c r="D151" s="45">
        <f t="shared" si="13"/>
        <v>12.256467790027454</v>
      </c>
      <c r="E151" s="45">
        <f t="shared" si="13"/>
        <v>8.138308426444352</v>
      </c>
      <c r="F151" s="45">
        <f t="shared" si="13"/>
        <v>6.404858964390919</v>
      </c>
      <c r="G151" s="45">
        <f t="shared" si="13"/>
        <v>5.4038459675817245</v>
      </c>
      <c r="H151" s="45">
        <f t="shared" si="13"/>
        <v>3.1450164671456435</v>
      </c>
      <c r="I151" s="45">
        <f t="shared" si="13"/>
        <v>2.088294478830455</v>
      </c>
      <c r="J151" s="45">
        <f t="shared" si="13"/>
        <v>1.6434903805764185</v>
      </c>
      <c r="K151" s="45">
        <f t="shared" si="13"/>
        <v>1.3866298875921934</v>
      </c>
      <c r="L151" s="45">
        <f t="shared" si="13"/>
        <v>0.807012978622213</v>
      </c>
      <c r="M151" s="45">
        <f t="shared" si="13"/>
        <v>0.5358575273632241</v>
      </c>
      <c r="N151" s="45">
        <f t="shared" si="13"/>
        <v>0.42172054780039653</v>
      </c>
      <c r="O151" s="45">
        <f t="shared" si="13"/>
        <v>0.3558100021167679</v>
      </c>
      <c r="P151" s="45">
        <f t="shared" si="13"/>
        <v>0.20707998017440435</v>
      </c>
    </row>
    <row r="152" spans="2:16" ht="12.75" customHeight="1">
      <c r="B152" s="62" t="s">
        <v>188</v>
      </c>
      <c r="C152" s="44">
        <f aca="true" t="shared" si="14" ref="C152:P152">100*SQRT(EXP($M15+$N15*LN(C$143*1000)))</f>
        <v>19.514058429730376</v>
      </c>
      <c r="D152" s="45">
        <f t="shared" si="14"/>
        <v>11.503419416154355</v>
      </c>
      <c r="E152" s="45">
        <f t="shared" si="14"/>
        <v>7.712608523810058</v>
      </c>
      <c r="F152" s="45">
        <f t="shared" si="14"/>
        <v>6.104312858082151</v>
      </c>
      <c r="G152" s="45">
        <f t="shared" si="14"/>
        <v>5.171012904042536</v>
      </c>
      <c r="H152" s="45">
        <f t="shared" si="14"/>
        <v>3.0482808307533356</v>
      </c>
      <c r="I152" s="45">
        <f t="shared" si="14"/>
        <v>2.0437572401489095</v>
      </c>
      <c r="J152" s="45">
        <f t="shared" si="14"/>
        <v>1.6175764089834055</v>
      </c>
      <c r="K152" s="45">
        <f t="shared" si="14"/>
        <v>1.3702620882305072</v>
      </c>
      <c r="L152" s="45">
        <f t="shared" si="14"/>
        <v>0.807761213164965</v>
      </c>
      <c r="M152" s="45">
        <f t="shared" si="14"/>
        <v>0.5415734046096332</v>
      </c>
      <c r="N152" s="45">
        <f t="shared" si="14"/>
        <v>0.42864012702679766</v>
      </c>
      <c r="O152" s="45">
        <f t="shared" si="14"/>
        <v>0.3631045261894368</v>
      </c>
      <c r="P152" s="45">
        <f t="shared" si="14"/>
        <v>0.21404792199952458</v>
      </c>
    </row>
    <row r="153" spans="2:16" ht="12.75" customHeight="1">
      <c r="B153" s="61" t="s">
        <v>16</v>
      </c>
      <c r="C153" s="44">
        <f aca="true" t="shared" si="15" ref="C153:P153">100*SQRT(EXP($M16+$N16*LN(C$143*1000)))</f>
        <v>11.4086032855631</v>
      </c>
      <c r="D153" s="45">
        <f t="shared" si="15"/>
        <v>6.869738684782696</v>
      </c>
      <c r="E153" s="45">
        <f t="shared" si="15"/>
        <v>4.680535623354726</v>
      </c>
      <c r="F153" s="45">
        <f t="shared" si="15"/>
        <v>3.7395098070450348</v>
      </c>
      <c r="G153" s="45">
        <f t="shared" si="15"/>
        <v>3.1889733695431834</v>
      </c>
      <c r="H153" s="45">
        <f t="shared" si="15"/>
        <v>1.9202537920847116</v>
      </c>
      <c r="I153" s="45">
        <f t="shared" si="15"/>
        <v>1.308319965596887</v>
      </c>
      <c r="J153" s="45">
        <f t="shared" si="15"/>
        <v>1.0452810822953953</v>
      </c>
      <c r="K153" s="45">
        <f t="shared" si="15"/>
        <v>0.8913931790865726</v>
      </c>
      <c r="L153" s="45">
        <f t="shared" si="15"/>
        <v>0.5367561700976626</v>
      </c>
      <c r="M153" s="45">
        <f t="shared" si="15"/>
        <v>0.3657062503356386</v>
      </c>
      <c r="N153" s="45">
        <f t="shared" si="15"/>
        <v>0.29218068607447106</v>
      </c>
      <c r="O153" s="45">
        <f t="shared" si="15"/>
        <v>0.24916539200698626</v>
      </c>
      <c r="P153" s="45">
        <f t="shared" si="15"/>
        <v>0.15003599384908867</v>
      </c>
    </row>
    <row r="154" spans="2:16" ht="12.75" customHeight="1">
      <c r="B154" s="62" t="s">
        <v>17</v>
      </c>
      <c r="C154" s="44">
        <f aca="true" t="shared" si="16" ref="C154:P154">100*SQRT(EXP($M17+$N17*LN(C$143*1000)))</f>
        <v>11.4086032855631</v>
      </c>
      <c r="D154" s="45">
        <f t="shared" si="16"/>
        <v>6.869738684782696</v>
      </c>
      <c r="E154" s="45">
        <f t="shared" si="16"/>
        <v>4.680535623354726</v>
      </c>
      <c r="F154" s="45">
        <f t="shared" si="16"/>
        <v>3.7395098070450348</v>
      </c>
      <c r="G154" s="45">
        <f t="shared" si="16"/>
        <v>3.1889733695431834</v>
      </c>
      <c r="H154" s="45">
        <f t="shared" si="16"/>
        <v>1.9202537920847116</v>
      </c>
      <c r="I154" s="45">
        <f t="shared" si="16"/>
        <v>1.308319965596887</v>
      </c>
      <c r="J154" s="45">
        <f t="shared" si="16"/>
        <v>1.0452810822953953</v>
      </c>
      <c r="K154" s="45">
        <f t="shared" si="16"/>
        <v>0.8913931790865726</v>
      </c>
      <c r="L154" s="45">
        <f t="shared" si="16"/>
        <v>0.5367561700976626</v>
      </c>
      <c r="M154" s="45">
        <f t="shared" si="16"/>
        <v>0.3657062503356386</v>
      </c>
      <c r="N154" s="45">
        <f t="shared" si="16"/>
        <v>0.29218068607447106</v>
      </c>
      <c r="O154" s="45">
        <f t="shared" si="16"/>
        <v>0.24916539200698626</v>
      </c>
      <c r="P154" s="45">
        <f t="shared" si="16"/>
        <v>0.15003599384908867</v>
      </c>
    </row>
    <row r="155" spans="2:16" ht="12.75" customHeight="1">
      <c r="B155" s="61" t="s">
        <v>18</v>
      </c>
      <c r="C155" s="44">
        <f aca="true" t="shared" si="17" ref="C155:P155">100*SQRT(EXP($M18+$N18*LN(C$143*1000)))</f>
        <v>54.15435418987358</v>
      </c>
      <c r="D155" s="45">
        <f t="shared" si="17"/>
        <v>32.76657810759429</v>
      </c>
      <c r="E155" s="45">
        <f t="shared" si="17"/>
        <v>22.406159732308666</v>
      </c>
      <c r="F155" s="45">
        <f t="shared" si="17"/>
        <v>17.939542999617792</v>
      </c>
      <c r="G155" s="45">
        <f t="shared" si="17"/>
        <v>15.321587512166058</v>
      </c>
      <c r="H155" s="45">
        <f t="shared" si="17"/>
        <v>9.270464055198852</v>
      </c>
      <c r="I155" s="45">
        <f t="shared" si="17"/>
        <v>6.339249027815612</v>
      </c>
      <c r="J155" s="45">
        <f t="shared" si="17"/>
        <v>5.075534222662878</v>
      </c>
      <c r="K155" s="45">
        <f t="shared" si="17"/>
        <v>4.334850768783788</v>
      </c>
      <c r="L155" s="45">
        <f t="shared" si="17"/>
        <v>2.6228403685160946</v>
      </c>
      <c r="M155" s="45">
        <f t="shared" si="17"/>
        <v>1.7935281510429784</v>
      </c>
      <c r="N155" s="45">
        <f t="shared" si="17"/>
        <v>1.4359924132945239</v>
      </c>
      <c r="O155" s="45">
        <f t="shared" si="17"/>
        <v>1.2264350004661406</v>
      </c>
      <c r="P155" s="45">
        <f t="shared" si="17"/>
        <v>0.7420655058642665</v>
      </c>
    </row>
    <row r="156" spans="2:16" ht="12.75" customHeight="1">
      <c r="B156" s="62" t="s">
        <v>19</v>
      </c>
      <c r="C156" s="44">
        <f aca="true" t="shared" si="18" ref="C156:P156">100*SQRT(EXP($M19+$N19*LN(C$143*1000)))</f>
        <v>59.931300710417865</v>
      </c>
      <c r="D156" s="45">
        <f t="shared" si="18"/>
        <v>34.8531863595332</v>
      </c>
      <c r="E156" s="45">
        <f t="shared" si="18"/>
        <v>23.12920891722975</v>
      </c>
      <c r="F156" s="45">
        <f t="shared" si="18"/>
        <v>18.196575210710492</v>
      </c>
      <c r="G156" s="45">
        <f t="shared" si="18"/>
        <v>15.348964069408105</v>
      </c>
      <c r="H156" s="45">
        <f t="shared" si="18"/>
        <v>8.926225508131987</v>
      </c>
      <c r="I156" s="45">
        <f t="shared" si="18"/>
        <v>5.923605735503122</v>
      </c>
      <c r="J156" s="45">
        <f t="shared" si="18"/>
        <v>4.660312320685667</v>
      </c>
      <c r="K156" s="45">
        <f t="shared" si="18"/>
        <v>3.931012596278069</v>
      </c>
      <c r="L156" s="45">
        <f t="shared" si="18"/>
        <v>2.2860894553542708</v>
      </c>
      <c r="M156" s="45">
        <f t="shared" si="18"/>
        <v>1.5170905773412058</v>
      </c>
      <c r="N156" s="45">
        <f t="shared" si="18"/>
        <v>1.1935493726067246</v>
      </c>
      <c r="O156" s="45">
        <f t="shared" si="18"/>
        <v>1.0067689234412782</v>
      </c>
      <c r="P156" s="45">
        <f t="shared" si="18"/>
        <v>0.5854887928969299</v>
      </c>
    </row>
    <row r="157" spans="2:16" ht="12.75" customHeight="1">
      <c r="B157" s="62" t="s">
        <v>20</v>
      </c>
      <c r="C157" s="44">
        <f aca="true" t="shared" si="19" ref="C157:P157">100*SQRT(EXP($M20+$N20*LN(C$143*1000)))</f>
        <v>42.86960002758395</v>
      </c>
      <c r="D157" s="45">
        <f t="shared" si="19"/>
        <v>24.689988337352574</v>
      </c>
      <c r="E157" s="45">
        <f t="shared" si="19"/>
        <v>16.264805976362144</v>
      </c>
      <c r="F157" s="45">
        <f t="shared" si="19"/>
        <v>12.741236168160913</v>
      </c>
      <c r="G157" s="45">
        <f t="shared" si="19"/>
        <v>10.714622859845074</v>
      </c>
      <c r="H157" s="45">
        <f t="shared" si="19"/>
        <v>6.17089763558532</v>
      </c>
      <c r="I157" s="45">
        <f t="shared" si="19"/>
        <v>4.065147839334678</v>
      </c>
      <c r="J157" s="45">
        <f t="shared" si="19"/>
        <v>3.184483648604634</v>
      </c>
      <c r="K157" s="45">
        <f t="shared" si="19"/>
        <v>2.6779616081056496</v>
      </c>
      <c r="L157" s="45">
        <f t="shared" si="19"/>
        <v>1.5423246503224444</v>
      </c>
      <c r="M157" s="45">
        <f t="shared" si="19"/>
        <v>1.0160236144017967</v>
      </c>
      <c r="N157" s="45">
        <f t="shared" si="19"/>
        <v>0.7959146172622926</v>
      </c>
      <c r="O157" s="45">
        <f t="shared" si="19"/>
        <v>0.6693169202776297</v>
      </c>
      <c r="P157" s="45">
        <f t="shared" si="19"/>
        <v>0.38548124883400625</v>
      </c>
    </row>
    <row r="158" spans="2:16" ht="12.75" customHeight="1">
      <c r="B158" s="62" t="s">
        <v>21</v>
      </c>
      <c r="C158" s="44">
        <f aca="true" t="shared" si="20" ref="C158:P158">100*SQRT(EXP($M21+$N21*LN(C$143*1000)))</f>
        <v>22.982336972117775</v>
      </c>
      <c r="D158" s="45">
        <f t="shared" si="20"/>
        <v>13.49867164396415</v>
      </c>
      <c r="E158" s="45">
        <f t="shared" si="20"/>
        <v>9.02543713177637</v>
      </c>
      <c r="F158" s="45">
        <f t="shared" si="20"/>
        <v>7.131870854222293</v>
      </c>
      <c r="G158" s="45">
        <f t="shared" si="20"/>
        <v>6.034557886002905</v>
      </c>
      <c r="H158" s="45">
        <f t="shared" si="20"/>
        <v>3.5443965301907054</v>
      </c>
      <c r="I158" s="45">
        <f t="shared" si="20"/>
        <v>2.36984267023241</v>
      </c>
      <c r="J158" s="45">
        <f t="shared" si="20"/>
        <v>1.8726419144195352</v>
      </c>
      <c r="K158" s="45">
        <f t="shared" si="20"/>
        <v>1.5845163580927288</v>
      </c>
      <c r="L158" s="45">
        <f t="shared" si="20"/>
        <v>0.9306654087585908</v>
      </c>
      <c r="M158" s="45">
        <f t="shared" si="20"/>
        <v>0.6222584235705502</v>
      </c>
      <c r="N158" s="45">
        <f t="shared" si="20"/>
        <v>0.4917065677885521</v>
      </c>
      <c r="O158" s="45">
        <f t="shared" si="20"/>
        <v>0.41605236646863036</v>
      </c>
      <c r="P158" s="45">
        <f t="shared" si="20"/>
        <v>0.2443682854562533</v>
      </c>
    </row>
    <row r="159" spans="2:16" ht="12.75" customHeight="1">
      <c r="B159" s="62" t="s">
        <v>22</v>
      </c>
      <c r="C159" s="44">
        <f aca="true" t="shared" si="21" ref="C159:P159">100*SQRT(EXP($M22+$N22*LN(C$143*1000)))</f>
        <v>57.02074986539023</v>
      </c>
      <c r="D159" s="45">
        <f t="shared" si="21"/>
        <v>34.059965855533356</v>
      </c>
      <c r="E159" s="45">
        <f t="shared" si="21"/>
        <v>23.065059526739855</v>
      </c>
      <c r="F159" s="45">
        <f t="shared" si="21"/>
        <v>18.36227534285113</v>
      </c>
      <c r="G159" s="45">
        <f t="shared" si="21"/>
        <v>15.619421734846691</v>
      </c>
      <c r="H159" s="45">
        <f t="shared" si="21"/>
        <v>9.329883809454405</v>
      </c>
      <c r="I159" s="45">
        <f t="shared" si="21"/>
        <v>6.318101619813343</v>
      </c>
      <c r="J159" s="45">
        <f t="shared" si="21"/>
        <v>5.029890404255311</v>
      </c>
      <c r="K159" s="45">
        <f t="shared" si="21"/>
        <v>4.278553612622361</v>
      </c>
      <c r="L159" s="45">
        <f t="shared" si="21"/>
        <v>2.5556905214506545</v>
      </c>
      <c r="M159" s="45">
        <f t="shared" si="21"/>
        <v>1.7306874075919747</v>
      </c>
      <c r="N159" s="45">
        <f t="shared" si="21"/>
        <v>1.3778138605611019</v>
      </c>
      <c r="O159" s="45">
        <f t="shared" si="21"/>
        <v>1.1720037608846556</v>
      </c>
      <c r="P159" s="45">
        <f t="shared" si="21"/>
        <v>0.7000681010425855</v>
      </c>
    </row>
    <row r="160" spans="2:16" ht="12.75" customHeight="1">
      <c r="B160" s="62" t="s">
        <v>23</v>
      </c>
      <c r="C160" s="44">
        <f aca="true" t="shared" si="22" ref="C160:P160">100*SQRT(EXP($M23+$N23*LN(C$143*1000)))</f>
        <v>58.07502180679639</v>
      </c>
      <c r="D160" s="45">
        <f t="shared" si="22"/>
        <v>33.67338634290879</v>
      </c>
      <c r="E160" s="45">
        <f t="shared" si="22"/>
        <v>22.29606374374733</v>
      </c>
      <c r="F160" s="45">
        <f t="shared" si="22"/>
        <v>17.518044828775533</v>
      </c>
      <c r="G160" s="45">
        <f t="shared" si="22"/>
        <v>14.76282941676671</v>
      </c>
      <c r="H160" s="45">
        <f t="shared" si="22"/>
        <v>8.559866927283151</v>
      </c>
      <c r="I160" s="45">
        <f t="shared" si="22"/>
        <v>5.667720398096847</v>
      </c>
      <c r="J160" s="45">
        <f t="shared" si="22"/>
        <v>4.453134918878677</v>
      </c>
      <c r="K160" s="45">
        <f t="shared" si="22"/>
        <v>3.7527516238151035</v>
      </c>
      <c r="L160" s="45">
        <f t="shared" si="22"/>
        <v>2.175941589795766</v>
      </c>
      <c r="M160" s="45">
        <f t="shared" si="22"/>
        <v>1.4407500301487801</v>
      </c>
      <c r="N160" s="45">
        <f t="shared" si="22"/>
        <v>1.13199907863934</v>
      </c>
      <c r="O160" s="45">
        <f t="shared" si="22"/>
        <v>0.9539597290240396</v>
      </c>
      <c r="P160" s="45">
        <f t="shared" si="22"/>
        <v>0.5531303047611388</v>
      </c>
    </row>
    <row r="161" spans="2:16" ht="12.75" customHeight="1">
      <c r="B161" s="62" t="s">
        <v>24</v>
      </c>
      <c r="C161" s="44">
        <f aca="true" t="shared" si="23" ref="C161:P161">100*SQRT(EXP($M24+$N24*LN(C$143*1000)))</f>
        <v>53.620332206153435</v>
      </c>
      <c r="D161" s="45">
        <f t="shared" si="23"/>
        <v>31.931211657124614</v>
      </c>
      <c r="E161" s="45">
        <f t="shared" si="23"/>
        <v>21.57362644172414</v>
      </c>
      <c r="F161" s="45">
        <f t="shared" si="23"/>
        <v>17.151755512965668</v>
      </c>
      <c r="G161" s="45">
        <f t="shared" si="23"/>
        <v>14.57574998546015</v>
      </c>
      <c r="H161" s="45">
        <f t="shared" si="23"/>
        <v>8.679941706770098</v>
      </c>
      <c r="I161" s="45">
        <f t="shared" si="23"/>
        <v>5.864413224545393</v>
      </c>
      <c r="J161" s="45">
        <f t="shared" si="23"/>
        <v>4.662404910278341</v>
      </c>
      <c r="K161" s="45">
        <f t="shared" si="23"/>
        <v>3.962162838190336</v>
      </c>
      <c r="L161" s="45">
        <f t="shared" si="23"/>
        <v>2.3594904209066128</v>
      </c>
      <c r="M161" s="45">
        <f t="shared" si="23"/>
        <v>1.5941382206242736</v>
      </c>
      <c r="N161" s="45">
        <f t="shared" si="23"/>
        <v>1.2673932724236265</v>
      </c>
      <c r="O161" s="45">
        <f t="shared" si="23"/>
        <v>1.077044705898262</v>
      </c>
      <c r="P161" s="45">
        <f t="shared" si="23"/>
        <v>0.6413862252102237</v>
      </c>
    </row>
    <row r="162" spans="2:16" ht="12.75" customHeight="1">
      <c r="B162" s="62" t="s">
        <v>25</v>
      </c>
      <c r="C162" s="44">
        <f aca="true" t="shared" si="24" ref="C162:P162">100*SQRT(EXP($M25+$N25*LN(C$143*1000)))</f>
        <v>39.75546795138727</v>
      </c>
      <c r="D162" s="45">
        <f t="shared" si="24"/>
        <v>23.350581865301596</v>
      </c>
      <c r="E162" s="45">
        <f t="shared" si="24"/>
        <v>15.612697282830243</v>
      </c>
      <c r="F162" s="45">
        <f t="shared" si="24"/>
        <v>12.337152428558278</v>
      </c>
      <c r="G162" s="45">
        <f t="shared" si="24"/>
        <v>10.438982542337023</v>
      </c>
      <c r="H162" s="45">
        <f t="shared" si="24"/>
        <v>6.131390950884008</v>
      </c>
      <c r="I162" s="45">
        <f t="shared" si="24"/>
        <v>4.099578819536206</v>
      </c>
      <c r="J162" s="45">
        <f t="shared" si="24"/>
        <v>3.239486929982845</v>
      </c>
      <c r="K162" s="45">
        <f t="shared" si="24"/>
        <v>2.7410658743211886</v>
      </c>
      <c r="L162" s="45">
        <f t="shared" si="24"/>
        <v>1.6099793662292416</v>
      </c>
      <c r="M162" s="45">
        <f t="shared" si="24"/>
        <v>1.076466557516142</v>
      </c>
      <c r="N162" s="45">
        <f t="shared" si="24"/>
        <v>0.8506238072601993</v>
      </c>
      <c r="O162" s="45">
        <f t="shared" si="24"/>
        <v>0.7197485096747853</v>
      </c>
      <c r="P162" s="45">
        <f t="shared" si="24"/>
        <v>0.4227480485990212</v>
      </c>
    </row>
    <row r="163" spans="2:16" ht="12.75" customHeight="1">
      <c r="B163" s="62" t="s">
        <v>26</v>
      </c>
      <c r="C163" s="44">
        <f aca="true" t="shared" si="25" ref="C163:P163">100*SQRT(EXP($M26+$N26*LN(C$143*1000)))</f>
        <v>30.85840957603371</v>
      </c>
      <c r="D163" s="45">
        <f t="shared" si="25"/>
        <v>18.090174987684083</v>
      </c>
      <c r="E163" s="45">
        <f t="shared" si="25"/>
        <v>12.07796905135458</v>
      </c>
      <c r="F163" s="45">
        <f t="shared" si="25"/>
        <v>9.53592685628626</v>
      </c>
      <c r="G163" s="45">
        <f t="shared" si="25"/>
        <v>8.063898580571685</v>
      </c>
      <c r="H163" s="45">
        <f t="shared" si="25"/>
        <v>4.727312211150873</v>
      </c>
      <c r="I163" s="45">
        <f t="shared" si="25"/>
        <v>3.1562066492580874</v>
      </c>
      <c r="J163" s="45">
        <f t="shared" si="25"/>
        <v>2.4919219135831403</v>
      </c>
      <c r="K163" s="45">
        <f t="shared" si="25"/>
        <v>2.107252486798578</v>
      </c>
      <c r="L163" s="45">
        <f t="shared" si="25"/>
        <v>1.2353380084443892</v>
      </c>
      <c r="M163" s="45">
        <f t="shared" si="25"/>
        <v>0.824777772692151</v>
      </c>
      <c r="N163" s="45">
        <f t="shared" si="25"/>
        <v>0.6511873378414521</v>
      </c>
      <c r="O163" s="45">
        <f t="shared" si="25"/>
        <v>0.5506657851349098</v>
      </c>
      <c r="P163" s="45">
        <f t="shared" si="25"/>
        <v>0.32281768729123667</v>
      </c>
    </row>
    <row r="164" spans="2:16" ht="12.75" customHeight="1">
      <c r="B164" s="62" t="s">
        <v>27</v>
      </c>
      <c r="C164" s="44">
        <f aca="true" t="shared" si="26" ref="C164:P164">100*SQRT(EXP($M27+$N27*LN(C$143*1000)))</f>
        <v>28.571522272828638</v>
      </c>
      <c r="D164" s="45">
        <f t="shared" si="26"/>
        <v>16.94480960246551</v>
      </c>
      <c r="E164" s="45">
        <f t="shared" si="26"/>
        <v>11.412899051118455</v>
      </c>
      <c r="F164" s="45">
        <f t="shared" si="26"/>
        <v>9.05717152658687</v>
      </c>
      <c r="G164" s="45">
        <f t="shared" si="26"/>
        <v>7.686971279516085</v>
      </c>
      <c r="H164" s="45">
        <f t="shared" si="26"/>
        <v>4.558884315201217</v>
      </c>
      <c r="I164" s="45">
        <f t="shared" si="26"/>
        <v>3.0705618827105825</v>
      </c>
      <c r="J164" s="45">
        <f t="shared" si="26"/>
        <v>2.436769617442977</v>
      </c>
      <c r="K164" s="45">
        <f t="shared" si="26"/>
        <v>2.0681266783008962</v>
      </c>
      <c r="L164" s="45">
        <f t="shared" si="26"/>
        <v>1.226536425429275</v>
      </c>
      <c r="M164" s="45">
        <f t="shared" si="26"/>
        <v>0.8261135258732686</v>
      </c>
      <c r="N164" s="45">
        <f t="shared" si="26"/>
        <v>0.6555960821833771</v>
      </c>
      <c r="O164" s="45">
        <f t="shared" si="26"/>
        <v>0.5564152384564597</v>
      </c>
      <c r="P164" s="45">
        <f t="shared" si="26"/>
        <v>0.3299911774221937</v>
      </c>
    </row>
    <row r="165" spans="2:16" ht="12.75" customHeight="1">
      <c r="B165" s="62" t="s">
        <v>28</v>
      </c>
      <c r="C165" s="44">
        <f aca="true" t="shared" si="27" ref="C165:P165">100*SQRT(EXP($M28+$N28*LN(C$143*1000)))</f>
        <v>24.307574105952742</v>
      </c>
      <c r="D165" s="45">
        <f t="shared" si="27"/>
        <v>14.15264915329812</v>
      </c>
      <c r="E165" s="45">
        <f t="shared" si="27"/>
        <v>9.400258937739753</v>
      </c>
      <c r="F165" s="45">
        <f t="shared" si="27"/>
        <v>7.399343599078312</v>
      </c>
      <c r="G165" s="45">
        <f t="shared" si="27"/>
        <v>6.243698062419901</v>
      </c>
      <c r="H165" s="45">
        <f t="shared" si="27"/>
        <v>3.635281238324655</v>
      </c>
      <c r="I165" s="45">
        <f t="shared" si="27"/>
        <v>2.414571617059795</v>
      </c>
      <c r="J165" s="45">
        <f t="shared" si="27"/>
        <v>1.9006120105350435</v>
      </c>
      <c r="K165" s="45">
        <f t="shared" si="27"/>
        <v>1.6037703032290365</v>
      </c>
      <c r="L165" s="45">
        <f t="shared" si="27"/>
        <v>0.9337665011384505</v>
      </c>
      <c r="M165" s="45">
        <f t="shared" si="27"/>
        <v>0.6202122869726594</v>
      </c>
      <c r="N165" s="45">
        <f t="shared" si="27"/>
        <v>0.4881954684520963</v>
      </c>
      <c r="O165" s="45">
        <f t="shared" si="27"/>
        <v>0.41194804101761406</v>
      </c>
      <c r="P165" s="45">
        <f t="shared" si="27"/>
        <v>0.23984936005946342</v>
      </c>
    </row>
    <row r="166" spans="2:16" ht="12.75" customHeight="1">
      <c r="B166" s="62" t="s">
        <v>29</v>
      </c>
      <c r="C166" s="44">
        <f aca="true" t="shared" si="28" ref="C166:P166">100*SQRT(EXP($M29+$N29*LN(C$143*1000)))</f>
        <v>35.1159657061245</v>
      </c>
      <c r="D166" s="45">
        <f t="shared" si="28"/>
        <v>20.932416976036976</v>
      </c>
      <c r="E166" s="45">
        <f t="shared" si="28"/>
        <v>14.15309935831445</v>
      </c>
      <c r="F166" s="45">
        <f t="shared" si="28"/>
        <v>11.257105945664078</v>
      </c>
      <c r="G166" s="45">
        <f t="shared" si="28"/>
        <v>9.5693785230646</v>
      </c>
      <c r="H166" s="45">
        <f t="shared" si="28"/>
        <v>5.7042492615085765</v>
      </c>
      <c r="I166" s="45">
        <f t="shared" si="28"/>
        <v>3.856831566805885</v>
      </c>
      <c r="J166" s="45">
        <f t="shared" si="28"/>
        <v>3.06765044623315</v>
      </c>
      <c r="K166" s="45">
        <f t="shared" si="28"/>
        <v>2.607731368803539</v>
      </c>
      <c r="L166" s="45">
        <f t="shared" si="28"/>
        <v>1.5544530607559817</v>
      </c>
      <c r="M166" s="45">
        <f t="shared" si="28"/>
        <v>1.0510171205695447</v>
      </c>
      <c r="N166" s="45">
        <f t="shared" si="28"/>
        <v>0.8359590205241944</v>
      </c>
      <c r="O166" s="45">
        <f t="shared" si="28"/>
        <v>0.710627432643785</v>
      </c>
      <c r="P166" s="45">
        <f t="shared" si="28"/>
        <v>0.42360075924427665</v>
      </c>
    </row>
    <row r="167" spans="2:16" ht="12.75" customHeight="1">
      <c r="B167" s="62" t="s">
        <v>189</v>
      </c>
      <c r="C167" s="44">
        <f aca="true" t="shared" si="29" ref="C167:P167">100*SQRT(EXP($M30+$N30*LN(C$143*1000)))</f>
        <v>61.96269885469705</v>
      </c>
      <c r="D167" s="45">
        <f t="shared" si="29"/>
        <v>35.57591711054325</v>
      </c>
      <c r="E167" s="45">
        <f t="shared" si="29"/>
        <v>23.381164820430197</v>
      </c>
      <c r="F167" s="45">
        <f t="shared" si="29"/>
        <v>18.29082741027887</v>
      </c>
      <c r="G167" s="45">
        <f t="shared" si="29"/>
        <v>15.366543233768365</v>
      </c>
      <c r="H167" s="45">
        <f t="shared" si="29"/>
        <v>8.822709121209984</v>
      </c>
      <c r="I167" s="45">
        <f t="shared" si="29"/>
        <v>5.798451111878404</v>
      </c>
      <c r="J167" s="45">
        <f t="shared" si="29"/>
        <v>4.536064364151563</v>
      </c>
      <c r="K167" s="45">
        <f t="shared" si="29"/>
        <v>3.8108516142752387</v>
      </c>
      <c r="L167" s="45">
        <f t="shared" si="29"/>
        <v>2.1880025185468286</v>
      </c>
      <c r="M167" s="45">
        <f t="shared" si="29"/>
        <v>1.437996590634586</v>
      </c>
      <c r="N167" s="45">
        <f t="shared" si="29"/>
        <v>1.1249288757797098</v>
      </c>
      <c r="O167" s="45">
        <f t="shared" si="29"/>
        <v>0.9450785258008074</v>
      </c>
      <c r="P167" s="45">
        <f t="shared" si="29"/>
        <v>0.5426173475059219</v>
      </c>
    </row>
    <row r="168" spans="2:16" ht="12.75" customHeight="1">
      <c r="B168" s="61" t="s">
        <v>30</v>
      </c>
      <c r="C168" s="44">
        <f aca="true" t="shared" si="30" ref="C168:P168">100*SQRT(EXP($M31+$N31*LN(C$143*1000)))</f>
        <v>22.93123842967931</v>
      </c>
      <c r="D168" s="45">
        <f t="shared" si="30"/>
        <v>13.635189950823582</v>
      </c>
      <c r="E168" s="45">
        <f t="shared" si="30"/>
        <v>9.201858828748788</v>
      </c>
      <c r="F168" s="45">
        <f t="shared" si="30"/>
        <v>7.310925850637817</v>
      </c>
      <c r="G168" s="45">
        <f t="shared" si="30"/>
        <v>6.209976260661311</v>
      </c>
      <c r="H168" s="45">
        <f t="shared" si="30"/>
        <v>3.6925265141646486</v>
      </c>
      <c r="I168" s="45">
        <f t="shared" si="30"/>
        <v>2.4919423805095335</v>
      </c>
      <c r="J168" s="45">
        <f t="shared" si="30"/>
        <v>1.9798614939677681</v>
      </c>
      <c r="K168" s="45">
        <f t="shared" si="30"/>
        <v>1.6817148919469147</v>
      </c>
      <c r="L168" s="45">
        <f t="shared" si="30"/>
        <v>0.9999678850814536</v>
      </c>
      <c r="M168" s="45">
        <f t="shared" si="30"/>
        <v>0.6748393931429061</v>
      </c>
      <c r="N168" s="45">
        <f t="shared" si="30"/>
        <v>0.5361634922004177</v>
      </c>
      <c r="O168" s="45">
        <f t="shared" si="30"/>
        <v>0.45542283240465264</v>
      </c>
      <c r="P168" s="45">
        <f t="shared" si="30"/>
        <v>0.2707998892786522</v>
      </c>
    </row>
    <row r="169" spans="2:16" ht="12.75" customHeight="1">
      <c r="B169" s="62" t="s">
        <v>31</v>
      </c>
      <c r="C169" s="44">
        <f aca="true" t="shared" si="31" ref="C169:P169">100*SQRT(EXP($M32+$N32*LN(C$143*1000)))</f>
        <v>23.686657395130283</v>
      </c>
      <c r="D169" s="45">
        <f t="shared" si="31"/>
        <v>13.974359430347782</v>
      </c>
      <c r="E169" s="45">
        <f t="shared" si="31"/>
        <v>9.374974236936486</v>
      </c>
      <c r="F169" s="45">
        <f t="shared" si="31"/>
        <v>7.4226659396365555</v>
      </c>
      <c r="G169" s="45">
        <f t="shared" si="31"/>
        <v>6.289386098968801</v>
      </c>
      <c r="H169" s="45">
        <f t="shared" si="31"/>
        <v>3.7105337607193207</v>
      </c>
      <c r="I169" s="45">
        <f t="shared" si="31"/>
        <v>2.4892846491755782</v>
      </c>
      <c r="J169" s="45">
        <f t="shared" si="31"/>
        <v>1.9708991099620956</v>
      </c>
      <c r="K169" s="45">
        <f t="shared" si="31"/>
        <v>1.669985631237034</v>
      </c>
      <c r="L169" s="45">
        <f t="shared" si="31"/>
        <v>0.9852373454441217</v>
      </c>
      <c r="M169" s="45">
        <f t="shared" si="31"/>
        <v>0.6609658766002177</v>
      </c>
      <c r="N169" s="45">
        <f t="shared" si="31"/>
        <v>0.5233218540668388</v>
      </c>
      <c r="O169" s="45">
        <f t="shared" si="31"/>
        <v>0.4434219754763361</v>
      </c>
      <c r="P169" s="45">
        <f t="shared" si="31"/>
        <v>0.2616045802180226</v>
      </c>
    </row>
    <row r="170" spans="2:16" ht="12.75" customHeight="1">
      <c r="B170" s="62" t="s">
        <v>32</v>
      </c>
      <c r="C170" s="44">
        <f aca="true" t="shared" si="32" ref="C170:P170">100*SQRT(EXP($M33+$N33*LN(C$143*1000)))</f>
        <v>20.194407131753415</v>
      </c>
      <c r="D170" s="45">
        <f t="shared" si="32"/>
        <v>12.031054166573375</v>
      </c>
      <c r="E170" s="45">
        <f t="shared" si="32"/>
        <v>8.131162737157622</v>
      </c>
      <c r="F170" s="45">
        <f t="shared" si="32"/>
        <v>6.46577639987226</v>
      </c>
      <c r="G170" s="45">
        <f t="shared" si="32"/>
        <v>5.495429290131063</v>
      </c>
      <c r="H170" s="45">
        <f t="shared" si="32"/>
        <v>3.2739662534673335</v>
      </c>
      <c r="I170" s="45">
        <f t="shared" si="32"/>
        <v>2.2127032290211384</v>
      </c>
      <c r="J170" s="45">
        <f t="shared" si="32"/>
        <v>1.7595078072594583</v>
      </c>
      <c r="K170" s="45">
        <f t="shared" si="32"/>
        <v>1.4954508387297363</v>
      </c>
      <c r="L170" s="45">
        <f t="shared" si="32"/>
        <v>0.8909323223416107</v>
      </c>
      <c r="M170" s="45">
        <f t="shared" si="32"/>
        <v>0.6021347423470789</v>
      </c>
      <c r="N170" s="45">
        <f t="shared" si="32"/>
        <v>0.47880834912078724</v>
      </c>
      <c r="O170" s="45">
        <f t="shared" si="32"/>
        <v>0.4069515033290759</v>
      </c>
      <c r="P170" s="45">
        <f t="shared" si="32"/>
        <v>0.24244611628246737</v>
      </c>
    </row>
    <row r="171" spans="2:16" ht="12.75" customHeight="1">
      <c r="B171" s="62" t="s">
        <v>33</v>
      </c>
      <c r="C171" s="44">
        <f aca="true" t="shared" si="33" ref="C171:P171">100*SQRT(EXP($M34+$N34*LN(C$143*1000)))</f>
        <v>58.022999849123245</v>
      </c>
      <c r="D171" s="45">
        <f t="shared" si="33"/>
        <v>34.846719117090366</v>
      </c>
      <c r="E171" s="45">
        <f t="shared" si="33"/>
        <v>23.694650088573745</v>
      </c>
      <c r="F171" s="45">
        <f t="shared" si="33"/>
        <v>18.90872727911098</v>
      </c>
      <c r="G171" s="45">
        <f t="shared" si="33"/>
        <v>16.111601236645413</v>
      </c>
      <c r="H171" s="45">
        <f t="shared" si="33"/>
        <v>9.676101619699901</v>
      </c>
      <c r="I171" s="45">
        <f t="shared" si="33"/>
        <v>6.579438406522067</v>
      </c>
      <c r="J171" s="45">
        <f t="shared" si="33"/>
        <v>5.250501949325171</v>
      </c>
      <c r="K171" s="45">
        <f t="shared" si="33"/>
        <v>4.473806853897036</v>
      </c>
      <c r="L171" s="45">
        <f t="shared" si="33"/>
        <v>2.6868223157582833</v>
      </c>
      <c r="M171" s="45">
        <f t="shared" si="33"/>
        <v>1.826952902169797</v>
      </c>
      <c r="N171" s="45">
        <f t="shared" si="33"/>
        <v>1.4579389883274845</v>
      </c>
      <c r="O171" s="45">
        <f t="shared" si="33"/>
        <v>1.2422693109144627</v>
      </c>
      <c r="P171" s="45">
        <f t="shared" si="33"/>
        <v>0.7460663850159719</v>
      </c>
    </row>
    <row r="172" spans="2:16" ht="12.75" customHeight="1">
      <c r="B172" s="62" t="s">
        <v>34</v>
      </c>
      <c r="C172" s="44">
        <f aca="true" t="shared" si="34" ref="C172:P172">100*SQRT(EXP($M35+$N35*LN(C$143*1000)))</f>
        <v>52.85255267779652</v>
      </c>
      <c r="D172" s="45">
        <f t="shared" si="34"/>
        <v>31.059589706317343</v>
      </c>
      <c r="E172" s="45">
        <f t="shared" si="34"/>
        <v>20.775386395389862</v>
      </c>
      <c r="F172" s="45">
        <f t="shared" si="34"/>
        <v>16.42053849546183</v>
      </c>
      <c r="G172" s="45">
        <f t="shared" si="34"/>
        <v>13.896406358193513</v>
      </c>
      <c r="H172" s="45">
        <f t="shared" si="34"/>
        <v>8.166430153506544</v>
      </c>
      <c r="I172" s="45">
        <f t="shared" si="34"/>
        <v>5.462427015755246</v>
      </c>
      <c r="J172" s="45">
        <f t="shared" si="34"/>
        <v>4.317416359137546</v>
      </c>
      <c r="K172" s="45">
        <f t="shared" si="34"/>
        <v>3.653751803612833</v>
      </c>
      <c r="L172" s="45">
        <f t="shared" si="34"/>
        <v>2.147181662175547</v>
      </c>
      <c r="M172" s="45">
        <f t="shared" si="34"/>
        <v>1.4362240169489215</v>
      </c>
      <c r="N172" s="45">
        <f t="shared" si="34"/>
        <v>1.1351688632684038</v>
      </c>
      <c r="O172" s="45">
        <f t="shared" si="34"/>
        <v>0.9606729897138299</v>
      </c>
      <c r="P172" s="45">
        <f t="shared" si="34"/>
        <v>0.5645537895653588</v>
      </c>
    </row>
    <row r="173" spans="2:16" ht="12.75" customHeight="1">
      <c r="B173" s="62" t="s">
        <v>35</v>
      </c>
      <c r="C173" s="44">
        <f aca="true" t="shared" si="35" ref="C173:P173">100*SQRT(EXP($M36+$N36*LN(C$143*1000)))</f>
        <v>53.72054014745523</v>
      </c>
      <c r="D173" s="45">
        <f t="shared" si="35"/>
        <v>31.44462845675554</v>
      </c>
      <c r="E173" s="45">
        <f t="shared" si="35"/>
        <v>20.96988130027811</v>
      </c>
      <c r="F173" s="45">
        <f t="shared" si="35"/>
        <v>16.54518129590453</v>
      </c>
      <c r="G173" s="45">
        <f t="shared" si="35"/>
        <v>13.984452777125469</v>
      </c>
      <c r="H173" s="45">
        <f t="shared" si="35"/>
        <v>8.185619886559985</v>
      </c>
      <c r="I173" s="45">
        <f t="shared" si="35"/>
        <v>5.4588489613233575</v>
      </c>
      <c r="J173" s="45">
        <f t="shared" si="35"/>
        <v>4.30701749994442</v>
      </c>
      <c r="K173" s="45">
        <f t="shared" si="35"/>
        <v>3.640412381164716</v>
      </c>
      <c r="L173" s="45">
        <f t="shared" si="35"/>
        <v>2.1308686480234473</v>
      </c>
      <c r="M173" s="45">
        <f t="shared" si="35"/>
        <v>1.421039611804856</v>
      </c>
      <c r="N173" s="45">
        <f t="shared" si="35"/>
        <v>1.1211965232088035</v>
      </c>
      <c r="O173" s="45">
        <f t="shared" si="35"/>
        <v>0.9476668494754972</v>
      </c>
      <c r="P173" s="45">
        <f t="shared" si="35"/>
        <v>0.5547046232362333</v>
      </c>
    </row>
    <row r="174" spans="2:16" ht="12.75" customHeight="1">
      <c r="B174" s="62" t="s">
        <v>36</v>
      </c>
      <c r="C174" s="44">
        <f aca="true" t="shared" si="36" ref="C174:P174">100*SQRT(EXP($M37+$N37*LN(C$143*1000)))</f>
        <v>23.234028944194993</v>
      </c>
      <c r="D174" s="45">
        <f t="shared" si="36"/>
        <v>13.784624449817459</v>
      </c>
      <c r="E174" s="45">
        <f t="shared" si="36"/>
        <v>9.287110797928396</v>
      </c>
      <c r="F174" s="45">
        <f t="shared" si="36"/>
        <v>7.371420500489474</v>
      </c>
      <c r="G174" s="45">
        <f t="shared" si="36"/>
        <v>6.257002306228259</v>
      </c>
      <c r="H174" s="45">
        <f t="shared" si="36"/>
        <v>3.712245826161282</v>
      </c>
      <c r="I174" s="45">
        <f t="shared" si="36"/>
        <v>2.501050240593509</v>
      </c>
      <c r="J174" s="45">
        <f t="shared" si="36"/>
        <v>1.985148386555005</v>
      </c>
      <c r="K174" s="45">
        <f t="shared" si="36"/>
        <v>1.6850318106334041</v>
      </c>
      <c r="L174" s="45">
        <f t="shared" si="36"/>
        <v>0.9997203133114282</v>
      </c>
      <c r="M174" s="45">
        <f t="shared" si="36"/>
        <v>0.6735412597175165</v>
      </c>
      <c r="N174" s="45">
        <f t="shared" si="36"/>
        <v>0.534607151549726</v>
      </c>
      <c r="O174" s="45">
        <f t="shared" si="36"/>
        <v>0.4537847460948189</v>
      </c>
      <c r="P174" s="45">
        <f t="shared" si="36"/>
        <v>0.2692280499863849</v>
      </c>
    </row>
    <row r="175" spans="2:16" ht="12.75" customHeight="1">
      <c r="B175" s="62" t="s">
        <v>37</v>
      </c>
      <c r="C175" s="44">
        <f aca="true" t="shared" si="37" ref="C175:P175">100*SQRT(EXP($M38+$N38*LN(C$143*1000)))</f>
        <v>59.03236706943572</v>
      </c>
      <c r="D175" s="45">
        <f t="shared" si="37"/>
        <v>34.90017726849845</v>
      </c>
      <c r="E175" s="45">
        <f t="shared" si="37"/>
        <v>23.450584310322206</v>
      </c>
      <c r="F175" s="45">
        <f t="shared" si="37"/>
        <v>18.584285739310292</v>
      </c>
      <c r="G175" s="45">
        <f t="shared" si="37"/>
        <v>15.757223817653983</v>
      </c>
      <c r="H175" s="45">
        <f t="shared" si="37"/>
        <v>9.315735278727443</v>
      </c>
      <c r="I175" s="45">
        <f t="shared" si="37"/>
        <v>6.2595508866835</v>
      </c>
      <c r="J175" s="45">
        <f t="shared" si="37"/>
        <v>4.960613379116309</v>
      </c>
      <c r="K175" s="45">
        <f t="shared" si="37"/>
        <v>4.205999433287095</v>
      </c>
      <c r="L175" s="45">
        <f t="shared" si="37"/>
        <v>2.48660409704162</v>
      </c>
      <c r="M175" s="45">
        <f t="shared" si="37"/>
        <v>1.6708315999500936</v>
      </c>
      <c r="N175" s="45">
        <f t="shared" si="37"/>
        <v>1.324112502479255</v>
      </c>
      <c r="O175" s="45">
        <f t="shared" si="37"/>
        <v>1.1226870569034784</v>
      </c>
      <c r="P175" s="45">
        <f t="shared" si="37"/>
        <v>0.6637371877175979</v>
      </c>
    </row>
    <row r="176" spans="2:16" ht="12.75" customHeight="1">
      <c r="B176" s="62" t="s">
        <v>38</v>
      </c>
      <c r="C176" s="44">
        <f aca="true" t="shared" si="38" ref="C176:P176">100*SQRT(EXP($M39+$N39*LN(C$143*1000)))</f>
        <v>56.95864162281619</v>
      </c>
      <c r="D176" s="45">
        <f t="shared" si="38"/>
        <v>33.52751780814921</v>
      </c>
      <c r="E176" s="45">
        <f t="shared" si="38"/>
        <v>22.453985012235638</v>
      </c>
      <c r="F176" s="45">
        <f t="shared" si="38"/>
        <v>17.760156683442972</v>
      </c>
      <c r="G176" s="45">
        <f t="shared" si="38"/>
        <v>15.037839836957941</v>
      </c>
      <c r="H176" s="45">
        <f t="shared" si="38"/>
        <v>8.851711146280937</v>
      </c>
      <c r="I176" s="45">
        <f t="shared" si="38"/>
        <v>5.928151035473364</v>
      </c>
      <c r="J176" s="45">
        <f t="shared" si="38"/>
        <v>4.688917854703731</v>
      </c>
      <c r="K176" s="45">
        <f t="shared" si="38"/>
        <v>3.97018995746933</v>
      </c>
      <c r="L176" s="45">
        <f t="shared" si="38"/>
        <v>2.3369696100243273</v>
      </c>
      <c r="M176" s="45">
        <f t="shared" si="38"/>
        <v>1.5651108112984737</v>
      </c>
      <c r="N176" s="45">
        <f t="shared" si="38"/>
        <v>1.2379367502233776</v>
      </c>
      <c r="O176" s="45">
        <f t="shared" si="38"/>
        <v>1.0481830149335436</v>
      </c>
      <c r="P176" s="45">
        <f t="shared" si="38"/>
        <v>0.6169910956111451</v>
      </c>
    </row>
    <row r="177" spans="2:16" ht="12.75" customHeight="1">
      <c r="B177" s="62" t="s">
        <v>39</v>
      </c>
      <c r="C177" s="44">
        <f aca="true" t="shared" si="39" ref="C177:P177">100*SQRT(EXP($M40+$N40*LN(C$143*1000)))</f>
        <v>56.698723321335564</v>
      </c>
      <c r="D177" s="45">
        <f t="shared" si="39"/>
        <v>33.81090838583967</v>
      </c>
      <c r="E177" s="45">
        <f t="shared" si="39"/>
        <v>22.867395744332917</v>
      </c>
      <c r="F177" s="45">
        <f t="shared" si="39"/>
        <v>18.191419957897295</v>
      </c>
      <c r="G177" s="45">
        <f t="shared" si="39"/>
        <v>15.465949100229992</v>
      </c>
      <c r="H177" s="45">
        <f t="shared" si="39"/>
        <v>9.222743608605443</v>
      </c>
      <c r="I177" s="45">
        <f t="shared" si="39"/>
        <v>6.237635663016516</v>
      </c>
      <c r="J177" s="45">
        <f t="shared" si="39"/>
        <v>4.962150091726624</v>
      </c>
      <c r="K177" s="45">
        <f t="shared" si="39"/>
        <v>4.218711949037774</v>
      </c>
      <c r="L177" s="45">
        <f t="shared" si="39"/>
        <v>2.5157265430258615</v>
      </c>
      <c r="M177" s="45">
        <f t="shared" si="39"/>
        <v>1.7014661004490588</v>
      </c>
      <c r="N177" s="45">
        <f t="shared" si="39"/>
        <v>1.3535465395120605</v>
      </c>
      <c r="O177" s="45">
        <f t="shared" si="39"/>
        <v>1.150755792199615</v>
      </c>
      <c r="P177" s="45">
        <f t="shared" si="39"/>
        <v>0.6862253042987752</v>
      </c>
    </row>
    <row r="178" spans="2:16" ht="12.75" customHeight="1">
      <c r="B178" s="62" t="s">
        <v>40</v>
      </c>
      <c r="C178" s="44">
        <f aca="true" t="shared" si="40" ref="C178:P178">100*SQRT(EXP($M41+$N41*LN(C$143*1000)))</f>
        <v>36.87648077038699</v>
      </c>
      <c r="D178" s="45">
        <f t="shared" si="40"/>
        <v>21.75390622208582</v>
      </c>
      <c r="E178" s="45">
        <f t="shared" si="40"/>
        <v>14.593010802190726</v>
      </c>
      <c r="F178" s="45">
        <f t="shared" si="40"/>
        <v>11.553588155310294</v>
      </c>
      <c r="G178" s="45">
        <f t="shared" si="40"/>
        <v>9.789320690214709</v>
      </c>
      <c r="H178" s="45">
        <f t="shared" si="40"/>
        <v>5.774845099748944</v>
      </c>
      <c r="I178" s="45">
        <f t="shared" si="40"/>
        <v>3.8738963044741057</v>
      </c>
      <c r="J178" s="45">
        <f t="shared" si="40"/>
        <v>3.067043742032542</v>
      </c>
      <c r="K178" s="45">
        <f t="shared" si="40"/>
        <v>2.5986969898933827</v>
      </c>
      <c r="L178" s="45">
        <f t="shared" si="40"/>
        <v>1.5330044905791087</v>
      </c>
      <c r="M178" s="45">
        <f t="shared" si="40"/>
        <v>1.0283739785600143</v>
      </c>
      <c r="N178" s="45">
        <f t="shared" si="40"/>
        <v>0.8141849258507118</v>
      </c>
      <c r="O178" s="45">
        <f t="shared" si="40"/>
        <v>0.689856452657781</v>
      </c>
      <c r="P178" s="45">
        <f t="shared" si="40"/>
        <v>0.406955117850326</v>
      </c>
    </row>
    <row r="179" spans="2:16" ht="12.75" customHeight="1">
      <c r="B179" s="61" t="s">
        <v>41</v>
      </c>
      <c r="C179" s="44">
        <f aca="true" t="shared" si="41" ref="C179:P179">100*SQRT(EXP($M42+$N42*LN(C$143*1000)))</f>
        <v>33.68687141341977</v>
      </c>
      <c r="D179" s="45">
        <f t="shared" si="41"/>
        <v>20.266591967582066</v>
      </c>
      <c r="E179" s="45">
        <f t="shared" si="41"/>
        <v>13.798846461381341</v>
      </c>
      <c r="F179" s="45">
        <f t="shared" si="41"/>
        <v>11.02022208149743</v>
      </c>
      <c r="G179" s="45">
        <f t="shared" si="41"/>
        <v>9.395174283340213</v>
      </c>
      <c r="H179" s="45">
        <f t="shared" si="41"/>
        <v>5.6522958552014435</v>
      </c>
      <c r="I179" s="45">
        <f t="shared" si="41"/>
        <v>3.848459710689689</v>
      </c>
      <c r="J179" s="45">
        <f t="shared" si="41"/>
        <v>3.0735091373174246</v>
      </c>
      <c r="K179" s="45">
        <f t="shared" si="41"/>
        <v>2.6202878483744767</v>
      </c>
      <c r="L179" s="45">
        <f t="shared" si="41"/>
        <v>1.5764095160070004</v>
      </c>
      <c r="M179" s="45">
        <f t="shared" si="41"/>
        <v>1.0733246569741985</v>
      </c>
      <c r="N179" s="45">
        <f t="shared" si="41"/>
        <v>0.8571931080258315</v>
      </c>
      <c r="O179" s="45">
        <f t="shared" si="41"/>
        <v>0.7307909572804598</v>
      </c>
      <c r="P179" s="45">
        <f t="shared" si="41"/>
        <v>0.4396562079938857</v>
      </c>
    </row>
    <row r="180" spans="2:16" ht="12.75" customHeight="1">
      <c r="B180" s="62" t="s">
        <v>42</v>
      </c>
      <c r="C180" s="44">
        <f aca="true" t="shared" si="42" ref="C180:P180">100*SQRT(EXP($M43+$N43*LN(C$143*1000)))</f>
        <v>37.01293289773989</v>
      </c>
      <c r="D180" s="45">
        <f t="shared" si="42"/>
        <v>21.831183998048914</v>
      </c>
      <c r="E180" s="45">
        <f t="shared" si="42"/>
        <v>14.643218159214037</v>
      </c>
      <c r="F180" s="45">
        <f t="shared" si="42"/>
        <v>11.592582453799574</v>
      </c>
      <c r="G180" s="45">
        <f t="shared" si="42"/>
        <v>9.821906044010223</v>
      </c>
      <c r="H180" s="45">
        <f t="shared" si="42"/>
        <v>5.793213919327895</v>
      </c>
      <c r="I180" s="45">
        <f t="shared" si="42"/>
        <v>3.885785364242972</v>
      </c>
      <c r="J180" s="45">
        <f t="shared" si="42"/>
        <v>3.0762559666168388</v>
      </c>
      <c r="K180" s="45">
        <f t="shared" si="42"/>
        <v>2.606381899102501</v>
      </c>
      <c r="L180" s="45">
        <f t="shared" si="42"/>
        <v>1.5373113761532091</v>
      </c>
      <c r="M180" s="45">
        <f t="shared" si="42"/>
        <v>1.0311481897484283</v>
      </c>
      <c r="N180" s="45">
        <f t="shared" si="42"/>
        <v>0.8163280968550712</v>
      </c>
      <c r="O180" s="45">
        <f t="shared" si="42"/>
        <v>0.6916403571292488</v>
      </c>
      <c r="P180" s="45">
        <f t="shared" si="42"/>
        <v>0.40794735015140815</v>
      </c>
    </row>
    <row r="181" spans="2:16" ht="12.75" customHeight="1">
      <c r="B181" s="62" t="s">
        <v>43</v>
      </c>
      <c r="C181" s="44">
        <f aca="true" t="shared" si="43" ref="C181:P181">100*SQRT(EXP($M44+$N44*LN(C$143*1000)))</f>
        <v>20.826407465297827</v>
      </c>
      <c r="D181" s="45">
        <f t="shared" si="43"/>
        <v>12.119942450558277</v>
      </c>
      <c r="E181" s="45">
        <f t="shared" si="43"/>
        <v>8.047182141623372</v>
      </c>
      <c r="F181" s="45">
        <f t="shared" si="43"/>
        <v>6.332924579929883</v>
      </c>
      <c r="G181" s="45">
        <f t="shared" si="43"/>
        <v>5.343023754826433</v>
      </c>
      <c r="H181" s="45">
        <f t="shared" si="43"/>
        <v>3.109376426460701</v>
      </c>
      <c r="I181" s="45">
        <f t="shared" si="43"/>
        <v>2.064508024907883</v>
      </c>
      <c r="J181" s="45">
        <f t="shared" si="43"/>
        <v>1.6247145132673848</v>
      </c>
      <c r="K181" s="45">
        <f t="shared" si="43"/>
        <v>1.3707550326290214</v>
      </c>
      <c r="L181" s="45">
        <f t="shared" si="43"/>
        <v>0.7977118539027528</v>
      </c>
      <c r="M181" s="45">
        <f t="shared" si="43"/>
        <v>0.5296504179846022</v>
      </c>
      <c r="N181" s="45">
        <f t="shared" si="43"/>
        <v>0.41682120421697894</v>
      </c>
      <c r="O181" s="45">
        <f t="shared" si="43"/>
        <v>0.35166779069258014</v>
      </c>
      <c r="P181" s="45">
        <f t="shared" si="43"/>
        <v>0.2046533177654839</v>
      </c>
    </row>
    <row r="182" spans="2:16" ht="12.75" customHeight="1">
      <c r="B182" s="62" t="s">
        <v>44</v>
      </c>
      <c r="C182" s="44">
        <f aca="true" t="shared" si="44" ref="C182:P182">100*SQRT(EXP($M45+$N45*LN(C$143*1000)))</f>
        <v>27.661431640294694</v>
      </c>
      <c r="D182" s="45">
        <f t="shared" si="44"/>
        <v>16.817399149092125</v>
      </c>
      <c r="E182" s="45">
        <f t="shared" si="44"/>
        <v>11.541799458035824</v>
      </c>
      <c r="F182" s="45">
        <f t="shared" si="44"/>
        <v>9.260634622615923</v>
      </c>
      <c r="G182" s="45">
        <f t="shared" si="44"/>
        <v>7.921149611098305</v>
      </c>
      <c r="H182" s="45">
        <f t="shared" si="44"/>
        <v>4.8158438240580095</v>
      </c>
      <c r="I182" s="45">
        <f t="shared" si="44"/>
        <v>3.3051188917935943</v>
      </c>
      <c r="J182" s="45">
        <f t="shared" si="44"/>
        <v>2.651882711399538</v>
      </c>
      <c r="K182" s="45">
        <f t="shared" si="44"/>
        <v>2.2683067159113373</v>
      </c>
      <c r="L182" s="45">
        <f t="shared" si="44"/>
        <v>1.379068875758336</v>
      </c>
      <c r="M182" s="45">
        <f t="shared" si="44"/>
        <v>0.9464564800842525</v>
      </c>
      <c r="N182" s="45">
        <f t="shared" si="44"/>
        <v>0.7593952468273967</v>
      </c>
      <c r="O182" s="45">
        <f t="shared" si="44"/>
        <v>0.649554119043469</v>
      </c>
      <c r="P182" s="45">
        <f t="shared" si="44"/>
        <v>0.3949112624011145</v>
      </c>
    </row>
    <row r="183" spans="2:16" ht="12.75" customHeight="1">
      <c r="B183" s="62" t="s">
        <v>45</v>
      </c>
      <c r="C183" s="44">
        <f aca="true" t="shared" si="45" ref="C183:P183">100*SQRT(EXP($M46+$N46*LN(C$143*1000)))</f>
        <v>30.764293959442846</v>
      </c>
      <c r="D183" s="45">
        <f t="shared" si="45"/>
        <v>18.056563976724682</v>
      </c>
      <c r="E183" s="45">
        <f t="shared" si="45"/>
        <v>12.066430359361934</v>
      </c>
      <c r="F183" s="45">
        <f t="shared" si="45"/>
        <v>9.531855272110183</v>
      </c>
      <c r="G183" s="45">
        <f t="shared" si="45"/>
        <v>8.063479951391171</v>
      </c>
      <c r="H183" s="45">
        <f t="shared" si="45"/>
        <v>4.732718449813191</v>
      </c>
      <c r="I183" s="45">
        <f t="shared" si="45"/>
        <v>3.162673566175188</v>
      </c>
      <c r="J183" s="45">
        <f t="shared" si="45"/>
        <v>2.4983483771006956</v>
      </c>
      <c r="K183" s="45">
        <f t="shared" si="45"/>
        <v>2.1134796401374984</v>
      </c>
      <c r="L183" s="45">
        <f t="shared" si="45"/>
        <v>1.2404698897350859</v>
      </c>
      <c r="M183" s="45">
        <f t="shared" si="45"/>
        <v>0.8289530365061677</v>
      </c>
      <c r="N183" s="45">
        <f t="shared" si="45"/>
        <v>0.6548299816956694</v>
      </c>
      <c r="O183" s="45">
        <f t="shared" si="45"/>
        <v>0.5539539028065774</v>
      </c>
      <c r="P183" s="45">
        <f t="shared" si="45"/>
        <v>0.3251335492818322</v>
      </c>
    </row>
    <row r="184" spans="2:16" ht="12.75" customHeight="1">
      <c r="B184" s="61" t="s">
        <v>46</v>
      </c>
      <c r="C184" s="44">
        <f aca="true" t="shared" si="46" ref="C184:P184">100*SQRT(EXP($M47+$N47*LN(C$143*1000)))</f>
        <v>41.230371540276025</v>
      </c>
      <c r="D184" s="45">
        <f t="shared" si="46"/>
        <v>24.84031959028249</v>
      </c>
      <c r="E184" s="45">
        <f t="shared" si="46"/>
        <v>16.931216496050975</v>
      </c>
      <c r="F184" s="45">
        <f t="shared" si="46"/>
        <v>13.530381156768748</v>
      </c>
      <c r="G184" s="45">
        <f t="shared" si="46"/>
        <v>11.54035442234376</v>
      </c>
      <c r="H184" s="45">
        <f t="shared" si="46"/>
        <v>6.952789444454028</v>
      </c>
      <c r="I184" s="45">
        <f t="shared" si="46"/>
        <v>4.73903658556635</v>
      </c>
      <c r="J184" s="45">
        <f t="shared" si="46"/>
        <v>3.787144965841064</v>
      </c>
      <c r="K184" s="45">
        <f t="shared" si="46"/>
        <v>3.230137765390062</v>
      </c>
      <c r="L184" s="45">
        <f t="shared" si="46"/>
        <v>1.9460812846313964</v>
      </c>
      <c r="M184" s="45">
        <f t="shared" si="46"/>
        <v>1.3264532861282923</v>
      </c>
      <c r="N184" s="45">
        <f t="shared" si="46"/>
        <v>1.0600194352337433</v>
      </c>
      <c r="O184" s="45">
        <f t="shared" si="46"/>
        <v>0.9041134788025068</v>
      </c>
      <c r="P184" s="45">
        <f t="shared" si="46"/>
        <v>0.5447068973753423</v>
      </c>
    </row>
    <row r="185" spans="2:16" ht="12.75" customHeight="1">
      <c r="B185" s="62" t="s">
        <v>47</v>
      </c>
      <c r="C185" s="44">
        <f aca="true" t="shared" si="47" ref="C185:P185">100*SQRT(EXP($M48+$N48*LN(C$143*1000)))</f>
        <v>35.402046540802495</v>
      </c>
      <c r="D185" s="45">
        <f t="shared" si="47"/>
        <v>21.312665090981536</v>
      </c>
      <c r="E185" s="45">
        <f t="shared" si="47"/>
        <v>14.518398119055126</v>
      </c>
      <c r="F185" s="45">
        <f t="shared" si="47"/>
        <v>11.598299081639775</v>
      </c>
      <c r="G185" s="45">
        <f t="shared" si="47"/>
        <v>9.890076301746838</v>
      </c>
      <c r="H185" s="45">
        <f t="shared" si="47"/>
        <v>5.95400279191333</v>
      </c>
      <c r="I185" s="45">
        <f t="shared" si="47"/>
        <v>4.0559255525270625</v>
      </c>
      <c r="J185" s="45">
        <f t="shared" si="47"/>
        <v>3.240153440160344</v>
      </c>
      <c r="K185" s="45">
        <f t="shared" si="47"/>
        <v>2.762936576043417</v>
      </c>
      <c r="L185" s="45">
        <f t="shared" si="47"/>
        <v>1.6633372267043443</v>
      </c>
      <c r="M185" s="45">
        <f t="shared" si="47"/>
        <v>1.1330817596227045</v>
      </c>
      <c r="N185" s="45">
        <f t="shared" si="47"/>
        <v>0.9051839620520117</v>
      </c>
      <c r="O185" s="45">
        <f t="shared" si="47"/>
        <v>0.7718664942848001</v>
      </c>
      <c r="P185" s="45">
        <f t="shared" si="47"/>
        <v>0.4646774323818244</v>
      </c>
    </row>
    <row r="186" spans="2:16" ht="12.75" customHeight="1">
      <c r="B186" s="62" t="s">
        <v>48</v>
      </c>
      <c r="C186" s="44">
        <f aca="true" t="shared" si="48" ref="C186:P186">100*SQRT(EXP($M49+$N49*LN(C$143*1000)))</f>
        <v>35.63165634734248</v>
      </c>
      <c r="D186" s="45">
        <f t="shared" si="48"/>
        <v>21.824294316391764</v>
      </c>
      <c r="E186" s="45">
        <f t="shared" si="48"/>
        <v>15.062281267791224</v>
      </c>
      <c r="F186" s="45">
        <f t="shared" si="48"/>
        <v>12.12503107555918</v>
      </c>
      <c r="G186" s="45">
        <f t="shared" si="48"/>
        <v>10.395402192668172</v>
      </c>
      <c r="H186" s="45">
        <f t="shared" si="48"/>
        <v>6.367156069829337</v>
      </c>
      <c r="I186" s="45">
        <f t="shared" si="48"/>
        <v>4.3943641067772035</v>
      </c>
      <c r="J186" s="45">
        <f t="shared" si="48"/>
        <v>3.537432371943008</v>
      </c>
      <c r="K186" s="45">
        <f t="shared" si="48"/>
        <v>3.0328196279707944</v>
      </c>
      <c r="L186" s="45">
        <f t="shared" si="48"/>
        <v>1.857593919410964</v>
      </c>
      <c r="M186" s="45">
        <f t="shared" si="48"/>
        <v>1.2820392581716495</v>
      </c>
      <c r="N186" s="45">
        <f t="shared" si="48"/>
        <v>1.0320326362951793</v>
      </c>
      <c r="O186" s="45">
        <f t="shared" si="48"/>
        <v>0.88481375951882</v>
      </c>
      <c r="P186" s="45">
        <f t="shared" si="48"/>
        <v>0.5419460637667503</v>
      </c>
    </row>
    <row r="187" spans="2:16" ht="12.75" customHeight="1">
      <c r="B187" s="62" t="s">
        <v>49</v>
      </c>
      <c r="C187" s="44">
        <f aca="true" t="shared" si="49" ref="C187:P187">100*SQRT(EXP($M50+$N50*LN(C$143*1000)))</f>
        <v>40.87414468156174</v>
      </c>
      <c r="D187" s="45">
        <f t="shared" si="49"/>
        <v>24.374897500363424</v>
      </c>
      <c r="E187" s="45">
        <f t="shared" si="49"/>
        <v>16.485823892290085</v>
      </c>
      <c r="F187" s="45">
        <f t="shared" si="49"/>
        <v>13.114907197564591</v>
      </c>
      <c r="G187" s="45">
        <f t="shared" si="49"/>
        <v>11.150093632334265</v>
      </c>
      <c r="H187" s="45">
        <f t="shared" si="49"/>
        <v>6.649249581244527</v>
      </c>
      <c r="I187" s="45">
        <f t="shared" si="49"/>
        <v>4.497182300382862</v>
      </c>
      <c r="J187" s="45">
        <f t="shared" si="49"/>
        <v>3.577626990643427</v>
      </c>
      <c r="K187" s="45">
        <f t="shared" si="49"/>
        <v>3.04164378186741</v>
      </c>
      <c r="L187" s="45">
        <f t="shared" si="49"/>
        <v>1.813854601563817</v>
      </c>
      <c r="M187" s="45">
        <f t="shared" si="49"/>
        <v>1.2267902881296306</v>
      </c>
      <c r="N187" s="45">
        <f t="shared" si="49"/>
        <v>0.9759439919298216</v>
      </c>
      <c r="O187" s="45">
        <f t="shared" si="49"/>
        <v>0.8297326642122445</v>
      </c>
      <c r="P187" s="45">
        <f t="shared" si="49"/>
        <v>0.49480298121076594</v>
      </c>
    </row>
    <row r="188" spans="2:16" ht="12.75" customHeight="1">
      <c r="B188" s="62" t="s">
        <v>50</v>
      </c>
      <c r="C188" s="44">
        <f aca="true" t="shared" si="50" ref="C188:P188">100*SQRT(EXP($M51+$N51*LN(C$143*1000)))</f>
        <v>37.26417803361164</v>
      </c>
      <c r="D188" s="45">
        <f t="shared" si="50"/>
        <v>22.266294200996885</v>
      </c>
      <c r="E188" s="45">
        <f t="shared" si="50"/>
        <v>15.082317825267902</v>
      </c>
      <c r="F188" s="45">
        <f t="shared" si="50"/>
        <v>12.008927347825873</v>
      </c>
      <c r="G188" s="45">
        <f t="shared" si="50"/>
        <v>10.216172881260569</v>
      </c>
      <c r="H188" s="45">
        <f t="shared" si="50"/>
        <v>6.104423148075731</v>
      </c>
      <c r="I188" s="45">
        <f t="shared" si="50"/>
        <v>4.134897761975972</v>
      </c>
      <c r="J188" s="45">
        <f t="shared" si="50"/>
        <v>3.2923113933501287</v>
      </c>
      <c r="K188" s="45">
        <f t="shared" si="50"/>
        <v>2.8008182079224686</v>
      </c>
      <c r="L188" s="45">
        <f t="shared" si="50"/>
        <v>1.6735601189125786</v>
      </c>
      <c r="M188" s="45">
        <f t="shared" si="50"/>
        <v>1.1336042443920722</v>
      </c>
      <c r="N188" s="45">
        <f t="shared" si="50"/>
        <v>0.9026047037203064</v>
      </c>
      <c r="O188" s="45">
        <f t="shared" si="50"/>
        <v>0.7678592291854489</v>
      </c>
      <c r="P188" s="45">
        <f t="shared" si="50"/>
        <v>0.45881542017570726</v>
      </c>
    </row>
    <row r="189" spans="2:16" ht="12.75" customHeight="1">
      <c r="B189" s="61" t="s">
        <v>51</v>
      </c>
      <c r="C189" s="44">
        <f aca="true" t="shared" si="51" ref="C189:P189">100*SQRT(EXP($M52+$N52*LN(C$143*1000)))</f>
        <v>46.92000502561306</v>
      </c>
      <c r="D189" s="45">
        <f t="shared" si="51"/>
        <v>28.446133152489555</v>
      </c>
      <c r="E189" s="45">
        <f t="shared" si="51"/>
        <v>19.481204286043468</v>
      </c>
      <c r="F189" s="45">
        <f t="shared" si="51"/>
        <v>15.611463371158665</v>
      </c>
      <c r="G189" s="45">
        <f t="shared" si="51"/>
        <v>13.34161372303582</v>
      </c>
      <c r="H189" s="45">
        <f t="shared" si="51"/>
        <v>8.088603575966905</v>
      </c>
      <c r="I189" s="45">
        <f t="shared" si="51"/>
        <v>5.539443192771612</v>
      </c>
      <c r="J189" s="45">
        <f t="shared" si="51"/>
        <v>4.439089762152052</v>
      </c>
      <c r="K189" s="45">
        <f t="shared" si="51"/>
        <v>3.7936623544164325</v>
      </c>
      <c r="L189" s="45">
        <f t="shared" si="51"/>
        <v>2.2999789622871374</v>
      </c>
      <c r="M189" s="45">
        <f t="shared" si="51"/>
        <v>1.5751300810457156</v>
      </c>
      <c r="N189" s="45">
        <f t="shared" si="51"/>
        <v>1.2622466868063145</v>
      </c>
      <c r="O189" s="45">
        <f t="shared" si="51"/>
        <v>1.0787206374043947</v>
      </c>
      <c r="P189" s="45">
        <f t="shared" si="51"/>
        <v>0.6539946206142342</v>
      </c>
    </row>
    <row r="190" spans="2:16" ht="12.75" customHeight="1">
      <c r="B190" s="62" t="s">
        <v>52</v>
      </c>
      <c r="C190" s="44">
        <f aca="true" t="shared" si="52" ref="C190:P190">100*SQRT(EXP($M53+$N53*LN(C$143*1000)))</f>
        <v>29.33259793346957</v>
      </c>
      <c r="D190" s="45">
        <f t="shared" si="52"/>
        <v>17.33885533075392</v>
      </c>
      <c r="E190" s="45">
        <f t="shared" si="52"/>
        <v>11.649180255007598</v>
      </c>
      <c r="F190" s="45">
        <f t="shared" si="52"/>
        <v>9.231189870793</v>
      </c>
      <c r="G190" s="45">
        <f t="shared" si="52"/>
        <v>7.826548986366006</v>
      </c>
      <c r="H190" s="45">
        <f t="shared" si="52"/>
        <v>4.626368278781623</v>
      </c>
      <c r="I190" s="45">
        <f t="shared" si="52"/>
        <v>3.108244285883493</v>
      </c>
      <c r="J190" s="45">
        <f t="shared" si="52"/>
        <v>2.463074013767092</v>
      </c>
      <c r="K190" s="45">
        <f t="shared" si="52"/>
        <v>2.0882865259640977</v>
      </c>
      <c r="L190" s="45">
        <f t="shared" si="52"/>
        <v>1.2344115596231926</v>
      </c>
      <c r="M190" s="45">
        <f t="shared" si="52"/>
        <v>0.8293444113009028</v>
      </c>
      <c r="N190" s="45">
        <f t="shared" si="52"/>
        <v>0.657199524894353</v>
      </c>
      <c r="O190" s="45">
        <f t="shared" si="52"/>
        <v>0.5571984053405966</v>
      </c>
      <c r="P190" s="45">
        <f t="shared" si="52"/>
        <v>0.3293667530792975</v>
      </c>
    </row>
    <row r="191" spans="2:16" ht="12.75" customHeight="1">
      <c r="B191" s="62" t="s">
        <v>53</v>
      </c>
      <c r="C191" s="44">
        <f aca="true" t="shared" si="53" ref="C191:P191">100*SQRT(EXP($M54+$N54*LN(C$143*1000)))</f>
        <v>28.890255428566753</v>
      </c>
      <c r="D191" s="45">
        <f t="shared" si="53"/>
        <v>16.760239648685992</v>
      </c>
      <c r="E191" s="45">
        <f t="shared" si="53"/>
        <v>11.101884355750375</v>
      </c>
      <c r="F191" s="45">
        <f t="shared" si="53"/>
        <v>8.724821388472535</v>
      </c>
      <c r="G191" s="45">
        <f t="shared" si="53"/>
        <v>7.353823025920629</v>
      </c>
      <c r="H191" s="45">
        <f t="shared" si="53"/>
        <v>4.266207910594776</v>
      </c>
      <c r="I191" s="45">
        <f t="shared" si="53"/>
        <v>2.8259110760820128</v>
      </c>
      <c r="J191" s="45">
        <f t="shared" si="53"/>
        <v>2.2208454536595026</v>
      </c>
      <c r="K191" s="45">
        <f t="shared" si="53"/>
        <v>1.8718669078670511</v>
      </c>
      <c r="L191" s="45">
        <f t="shared" si="53"/>
        <v>1.0859349459151906</v>
      </c>
      <c r="M191" s="45">
        <f t="shared" si="53"/>
        <v>0.7193169334165023</v>
      </c>
      <c r="N191" s="45">
        <f t="shared" si="53"/>
        <v>0.5653014897882689</v>
      </c>
      <c r="O191" s="45">
        <f t="shared" si="53"/>
        <v>0.4764713140929991</v>
      </c>
      <c r="P191" s="45">
        <f t="shared" si="53"/>
        <v>0.27641754257481055</v>
      </c>
    </row>
    <row r="192" spans="2:16" ht="12.75" customHeight="1">
      <c r="B192" s="62" t="s">
        <v>54</v>
      </c>
      <c r="C192" s="44">
        <f aca="true" t="shared" si="54" ref="C192:P192">100*SQRT(EXP($M55+$N55*LN(C$143*1000)))</f>
        <v>36.824916297399525</v>
      </c>
      <c r="D192" s="45">
        <f t="shared" si="54"/>
        <v>21.762020364110743</v>
      </c>
      <c r="E192" s="45">
        <f t="shared" si="54"/>
        <v>14.618038112937734</v>
      </c>
      <c r="F192" s="45">
        <f t="shared" si="54"/>
        <v>11.58248238695215</v>
      </c>
      <c r="G192" s="45">
        <f t="shared" si="54"/>
        <v>9.819264695832484</v>
      </c>
      <c r="H192" s="45">
        <f t="shared" si="54"/>
        <v>5.802784086338582</v>
      </c>
      <c r="I192" s="45">
        <f t="shared" si="54"/>
        <v>3.8978604704890945</v>
      </c>
      <c r="J192" s="45">
        <f t="shared" si="54"/>
        <v>3.088437716295158</v>
      </c>
      <c r="K192" s="45">
        <f t="shared" si="54"/>
        <v>2.618280470433303</v>
      </c>
      <c r="L192" s="45">
        <f t="shared" si="54"/>
        <v>1.547296739423866</v>
      </c>
      <c r="M192" s="45">
        <f t="shared" si="54"/>
        <v>1.0393539905984097</v>
      </c>
      <c r="N192" s="45">
        <f t="shared" si="54"/>
        <v>0.8235235944049134</v>
      </c>
      <c r="O192" s="45">
        <f t="shared" si="54"/>
        <v>0.6981574317639105</v>
      </c>
      <c r="P192" s="45">
        <f t="shared" si="54"/>
        <v>0.4125825059505806</v>
      </c>
    </row>
    <row r="193" spans="2:16" ht="12.75" customHeight="1">
      <c r="B193" s="62" t="s">
        <v>55</v>
      </c>
      <c r="C193" s="44">
        <f aca="true" t="shared" si="55" ref="C193:P193">100*SQRT(EXP($M56+$N56*LN(C$143*1000)))</f>
        <v>50.806994895795775</v>
      </c>
      <c r="D193" s="45">
        <f t="shared" si="55"/>
        <v>29.411869546679053</v>
      </c>
      <c r="E193" s="45">
        <f t="shared" si="55"/>
        <v>19.450725288084403</v>
      </c>
      <c r="F193" s="45">
        <f t="shared" si="55"/>
        <v>15.271589385291417</v>
      </c>
      <c r="G193" s="45">
        <f t="shared" si="55"/>
        <v>12.86319843191487</v>
      </c>
      <c r="H193" s="45">
        <f t="shared" si="55"/>
        <v>7.446429669939664</v>
      </c>
      <c r="I193" s="45">
        <f t="shared" si="55"/>
        <v>4.9244900143857615</v>
      </c>
      <c r="J193" s="45">
        <f t="shared" si="55"/>
        <v>3.866425972184078</v>
      </c>
      <c r="K193" s="45">
        <f t="shared" si="55"/>
        <v>3.2566750747249786</v>
      </c>
      <c r="L193" s="45">
        <f t="shared" si="55"/>
        <v>1.885269983989124</v>
      </c>
      <c r="M193" s="45">
        <f t="shared" si="55"/>
        <v>1.2467710865589714</v>
      </c>
      <c r="N193" s="45">
        <f t="shared" si="55"/>
        <v>0.9788928592316458</v>
      </c>
      <c r="O193" s="45">
        <f t="shared" si="55"/>
        <v>0.824517525596168</v>
      </c>
      <c r="P193" s="45">
        <f t="shared" si="55"/>
        <v>0.47730833031008024</v>
      </c>
    </row>
    <row r="194" spans="2:16" ht="12.75" customHeight="1">
      <c r="B194" s="62" t="s">
        <v>56</v>
      </c>
      <c r="C194" s="44">
        <f aca="true" t="shared" si="56" ref="C194:P194">100*SQRT(EXP($M57+$N57*LN(C$143*1000)))</f>
        <v>58.66022624643753</v>
      </c>
      <c r="D194" s="45">
        <f t="shared" si="56"/>
        <v>34.75655986040875</v>
      </c>
      <c r="E194" s="45">
        <f t="shared" si="56"/>
        <v>23.392988911434813</v>
      </c>
      <c r="F194" s="45">
        <f t="shared" si="56"/>
        <v>18.556701741654212</v>
      </c>
      <c r="G194" s="45">
        <f t="shared" si="56"/>
        <v>15.744709269511606</v>
      </c>
      <c r="H194" s="45">
        <f t="shared" si="56"/>
        <v>9.328841111378198</v>
      </c>
      <c r="I194" s="45">
        <f t="shared" si="56"/>
        <v>6.278799672679722</v>
      </c>
      <c r="J194" s="45">
        <f t="shared" si="56"/>
        <v>4.980715087868059</v>
      </c>
      <c r="K194" s="45">
        <f t="shared" si="56"/>
        <v>4.225961709387369</v>
      </c>
      <c r="L194" s="45">
        <f t="shared" si="56"/>
        <v>2.503909386626983</v>
      </c>
      <c r="M194" s="45">
        <f t="shared" si="56"/>
        <v>1.6852624296492666</v>
      </c>
      <c r="N194" s="45">
        <f t="shared" si="56"/>
        <v>1.3368497878494814</v>
      </c>
      <c r="O194" s="45">
        <f t="shared" si="56"/>
        <v>1.1342700626292466</v>
      </c>
      <c r="P194" s="45">
        <f t="shared" si="56"/>
        <v>0.6720622788603242</v>
      </c>
    </row>
    <row r="195" spans="2:16" ht="12.75" customHeight="1">
      <c r="B195" s="62" t="s">
        <v>57</v>
      </c>
      <c r="C195" s="44">
        <f aca="true" t="shared" si="57" ref="C195:P195">100*SQRT(EXP($M58+$N58*LN(C$143*1000)))</f>
        <v>42.8223107683998</v>
      </c>
      <c r="D195" s="45">
        <f t="shared" si="57"/>
        <v>25.772672863273822</v>
      </c>
      <c r="E195" s="45">
        <f t="shared" si="57"/>
        <v>17.552929289226654</v>
      </c>
      <c r="F195" s="45">
        <f t="shared" si="57"/>
        <v>14.020777314973532</v>
      </c>
      <c r="G195" s="45">
        <f t="shared" si="57"/>
        <v>11.954729269529613</v>
      </c>
      <c r="H195" s="45">
        <f t="shared" si="57"/>
        <v>7.194971992495884</v>
      </c>
      <c r="I195" s="45">
        <f t="shared" si="57"/>
        <v>4.9002614238825934</v>
      </c>
      <c r="J195" s="45">
        <f t="shared" si="57"/>
        <v>3.91418851391271</v>
      </c>
      <c r="K195" s="45">
        <f t="shared" si="57"/>
        <v>3.3374086858762175</v>
      </c>
      <c r="L195" s="45">
        <f t="shared" si="57"/>
        <v>2.008624493370623</v>
      </c>
      <c r="M195" s="45">
        <f t="shared" si="57"/>
        <v>1.368008816461758</v>
      </c>
      <c r="N195" s="45">
        <f t="shared" si="57"/>
        <v>1.0927262717512962</v>
      </c>
      <c r="O195" s="45">
        <f t="shared" si="57"/>
        <v>0.93170631349649</v>
      </c>
      <c r="P195" s="45">
        <f t="shared" si="57"/>
        <v>0.5607488617851902</v>
      </c>
    </row>
    <row r="196" spans="2:16" ht="12.75" customHeight="1">
      <c r="B196" s="62" t="s">
        <v>58</v>
      </c>
      <c r="C196" s="44">
        <f aca="true" t="shared" si="58" ref="C196:P196">100*SQRT(EXP($M59+$N59*LN(C$143*1000)))</f>
        <v>39.81795220116175</v>
      </c>
      <c r="D196" s="45">
        <f t="shared" si="58"/>
        <v>23.28179445606226</v>
      </c>
      <c r="E196" s="45">
        <f t="shared" si="58"/>
        <v>15.513561013693053</v>
      </c>
      <c r="F196" s="45">
        <f t="shared" si="58"/>
        <v>12.234316517988614</v>
      </c>
      <c r="G196" s="45">
        <f t="shared" si="58"/>
        <v>10.337286319565019</v>
      </c>
      <c r="H196" s="45">
        <f t="shared" si="58"/>
        <v>6.044273048239666</v>
      </c>
      <c r="I196" s="45">
        <f t="shared" si="58"/>
        <v>4.027533139434216</v>
      </c>
      <c r="J196" s="45">
        <f t="shared" si="58"/>
        <v>3.1761963079292204</v>
      </c>
      <c r="K196" s="45">
        <f t="shared" si="58"/>
        <v>2.6837012589901184</v>
      </c>
      <c r="L196" s="45">
        <f t="shared" si="58"/>
        <v>1.5691761539525002</v>
      </c>
      <c r="M196" s="45">
        <f t="shared" si="58"/>
        <v>1.0456028229059295</v>
      </c>
      <c r="N196" s="45">
        <f t="shared" si="58"/>
        <v>0.8245841091057334</v>
      </c>
      <c r="O196" s="45">
        <f t="shared" si="58"/>
        <v>0.6967256419969423</v>
      </c>
      <c r="P196" s="45">
        <f t="shared" si="58"/>
        <v>0.4073796439176885</v>
      </c>
    </row>
    <row r="197" spans="2:16" ht="12.75" customHeight="1">
      <c r="B197" s="62" t="s">
        <v>59</v>
      </c>
      <c r="C197" s="44">
        <f aca="true" t="shared" si="59" ref="C197:P197">100*SQRT(EXP($M60+$N60*LN(C$143*1000)))</f>
        <v>40.720372197992404</v>
      </c>
      <c r="D197" s="45">
        <f t="shared" si="59"/>
        <v>23.84751761446102</v>
      </c>
      <c r="E197" s="45">
        <f t="shared" si="59"/>
        <v>15.909742398113085</v>
      </c>
      <c r="F197" s="45">
        <f t="shared" si="59"/>
        <v>12.555627474048434</v>
      </c>
      <c r="G197" s="45">
        <f t="shared" si="59"/>
        <v>10.614098593676118</v>
      </c>
      <c r="H197" s="45">
        <f t="shared" si="59"/>
        <v>6.216050824476419</v>
      </c>
      <c r="I197" s="45">
        <f t="shared" si="59"/>
        <v>4.147004688279521</v>
      </c>
      <c r="J197" s="45">
        <f t="shared" si="59"/>
        <v>3.272727156496598</v>
      </c>
      <c r="K197" s="45">
        <f t="shared" si="59"/>
        <v>2.766651748871582</v>
      </c>
      <c r="L197" s="45">
        <f t="shared" si="59"/>
        <v>1.6202645691324833</v>
      </c>
      <c r="M197" s="45">
        <f t="shared" si="59"/>
        <v>1.0809507441586228</v>
      </c>
      <c r="N197" s="45">
        <f t="shared" si="59"/>
        <v>0.8530631434397554</v>
      </c>
      <c r="O197" s="45">
        <f t="shared" si="59"/>
        <v>0.7211504426852278</v>
      </c>
      <c r="P197" s="45">
        <f t="shared" si="59"/>
        <v>0.4223352331111602</v>
      </c>
    </row>
    <row r="198" spans="2:16" ht="12.75" customHeight="1">
      <c r="B198" s="62" t="s">
        <v>60</v>
      </c>
      <c r="C198" s="44">
        <f aca="true" t="shared" si="60" ref="C198:P198">100*SQRT(EXP($M61+$N61*LN(C$143*1000)))</f>
        <v>34.72836591016979</v>
      </c>
      <c r="D198" s="45">
        <f t="shared" si="60"/>
        <v>20.767868392122192</v>
      </c>
      <c r="E198" s="45">
        <f t="shared" si="60"/>
        <v>14.07595026304139</v>
      </c>
      <c r="F198" s="45">
        <f t="shared" si="60"/>
        <v>11.211642756890626</v>
      </c>
      <c r="G198" s="45">
        <f t="shared" si="60"/>
        <v>9.540332790377844</v>
      </c>
      <c r="H198" s="45">
        <f t="shared" si="60"/>
        <v>5.705202954844309</v>
      </c>
      <c r="I198" s="45">
        <f t="shared" si="60"/>
        <v>3.86684620282973</v>
      </c>
      <c r="J198" s="45">
        <f t="shared" si="60"/>
        <v>3.079983760371612</v>
      </c>
      <c r="K198" s="45">
        <f t="shared" si="60"/>
        <v>2.6208532237477162</v>
      </c>
      <c r="L198" s="45">
        <f t="shared" si="60"/>
        <v>1.5672932889112055</v>
      </c>
      <c r="M198" s="45">
        <f t="shared" si="60"/>
        <v>1.062272832520505</v>
      </c>
      <c r="N198" s="45">
        <f t="shared" si="60"/>
        <v>0.8461115083534566</v>
      </c>
      <c r="O198" s="45">
        <f t="shared" si="60"/>
        <v>0.7199823917417828</v>
      </c>
      <c r="P198" s="45">
        <f t="shared" si="60"/>
        <v>0.4305558054477894</v>
      </c>
    </row>
    <row r="199" spans="2:16" ht="12.75" customHeight="1">
      <c r="B199" s="61" t="s">
        <v>61</v>
      </c>
      <c r="C199" s="44">
        <f aca="true" t="shared" si="61" ref="C199:P199">100*SQRT(EXP($M62+$N62*LN(C$143*1000)))</f>
        <v>43.86396458930675</v>
      </c>
      <c r="D199" s="45">
        <f t="shared" si="61"/>
        <v>26.85714063955766</v>
      </c>
      <c r="E199" s="45">
        <f t="shared" si="61"/>
        <v>18.530839757596233</v>
      </c>
      <c r="F199" s="45">
        <f t="shared" si="61"/>
        <v>14.9148816148753</v>
      </c>
      <c r="G199" s="45">
        <f t="shared" si="61"/>
        <v>12.785874219831506</v>
      </c>
      <c r="H199" s="45">
        <f t="shared" si="61"/>
        <v>7.828567830948467</v>
      </c>
      <c r="I199" s="45">
        <f t="shared" si="61"/>
        <v>5.401540616468552</v>
      </c>
      <c r="J199" s="45">
        <f t="shared" si="61"/>
        <v>4.347527682847948</v>
      </c>
      <c r="K199" s="45">
        <f t="shared" si="61"/>
        <v>3.7269449101553693</v>
      </c>
      <c r="L199" s="45">
        <f t="shared" si="61"/>
        <v>2.2819433798359343</v>
      </c>
      <c r="M199" s="45">
        <f t="shared" si="61"/>
        <v>1.5744910329495054</v>
      </c>
      <c r="N199" s="45">
        <f t="shared" si="61"/>
        <v>1.2672575915237825</v>
      </c>
      <c r="O199" s="45">
        <f t="shared" si="61"/>
        <v>1.0863643834215715</v>
      </c>
      <c r="P199" s="45">
        <f t="shared" si="61"/>
        <v>0.6651619684754213</v>
      </c>
    </row>
    <row r="200" spans="2:16" ht="12.75" customHeight="1">
      <c r="B200" s="62" t="s">
        <v>62</v>
      </c>
      <c r="C200" s="44">
        <f aca="true" t="shared" si="62" ref="C200:P200">100*SQRT(EXP($M63+$N63*LN(C$143*1000)))</f>
        <v>34.96292333430826</v>
      </c>
      <c r="D200" s="45">
        <f t="shared" si="62"/>
        <v>20.513766002531547</v>
      </c>
      <c r="E200" s="45">
        <f t="shared" si="62"/>
        <v>13.704880366852473</v>
      </c>
      <c r="F200" s="45">
        <f t="shared" si="62"/>
        <v>10.824485942103564</v>
      </c>
      <c r="G200" s="45">
        <f t="shared" si="62"/>
        <v>9.155985587754076</v>
      </c>
      <c r="H200" s="45">
        <f t="shared" si="62"/>
        <v>5.372083566176851</v>
      </c>
      <c r="I200" s="45">
        <f t="shared" si="62"/>
        <v>3.588993000412613</v>
      </c>
      <c r="J200" s="45">
        <f t="shared" si="62"/>
        <v>2.8346839402726327</v>
      </c>
      <c r="K200" s="45">
        <f t="shared" si="62"/>
        <v>2.39774206754897</v>
      </c>
      <c r="L200" s="45">
        <f t="shared" si="62"/>
        <v>1.4068251455352445</v>
      </c>
      <c r="M200" s="45">
        <f t="shared" si="62"/>
        <v>0.9398747316441559</v>
      </c>
      <c r="N200" s="45">
        <f t="shared" si="62"/>
        <v>0.7423385354480876</v>
      </c>
      <c r="O200" s="45">
        <f t="shared" si="62"/>
        <v>0.6279135072234493</v>
      </c>
      <c r="P200" s="45">
        <f t="shared" si="62"/>
        <v>0.3684151532137774</v>
      </c>
    </row>
    <row r="201" spans="2:16" ht="12.75" customHeight="1">
      <c r="B201" s="62" t="s">
        <v>63</v>
      </c>
      <c r="C201" s="44">
        <f aca="true" t="shared" si="63" ref="C201:P201">100*SQRT(EXP($M64+$N64*LN(C$143*1000)))</f>
        <v>50.38547829072654</v>
      </c>
      <c r="D201" s="45">
        <f t="shared" si="63"/>
        <v>30.66535266968996</v>
      </c>
      <c r="E201" s="45">
        <f t="shared" si="63"/>
        <v>21.062475927416806</v>
      </c>
      <c r="F201" s="45">
        <f t="shared" si="63"/>
        <v>16.907503751316572</v>
      </c>
      <c r="G201" s="45">
        <f t="shared" si="63"/>
        <v>14.466746786561504</v>
      </c>
      <c r="H201" s="45">
        <f t="shared" si="63"/>
        <v>8.80467760240876</v>
      </c>
      <c r="I201" s="45">
        <f t="shared" si="63"/>
        <v>6.047486622669764</v>
      </c>
      <c r="J201" s="45">
        <f t="shared" si="63"/>
        <v>4.854505382519194</v>
      </c>
      <c r="K201" s="45">
        <f t="shared" si="63"/>
        <v>4.153711936183152</v>
      </c>
      <c r="L201" s="45">
        <f t="shared" si="63"/>
        <v>2.52801096134083</v>
      </c>
      <c r="M201" s="45">
        <f t="shared" si="63"/>
        <v>1.7363625519336128</v>
      </c>
      <c r="N201" s="45">
        <f t="shared" si="63"/>
        <v>1.3938321620702114</v>
      </c>
      <c r="O201" s="45">
        <f t="shared" si="63"/>
        <v>1.1926193983582676</v>
      </c>
      <c r="P201" s="45">
        <f t="shared" si="63"/>
        <v>0.7258459320430987</v>
      </c>
    </row>
    <row r="202" spans="2:16" ht="12.75" customHeight="1">
      <c r="B202" s="62" t="s">
        <v>64</v>
      </c>
      <c r="C202" s="44">
        <f aca="true" t="shared" si="64" ref="C202:P202">100*SQRT(EXP($M65+$N65*LN(C$143*1000)))</f>
        <v>38.05587158147385</v>
      </c>
      <c r="D202" s="45">
        <f t="shared" si="64"/>
        <v>22.786223124316297</v>
      </c>
      <c r="E202" s="45">
        <f t="shared" si="64"/>
        <v>15.458558170601282</v>
      </c>
      <c r="F202" s="45">
        <f t="shared" si="64"/>
        <v>12.31971998994152</v>
      </c>
      <c r="G202" s="45">
        <f t="shared" si="64"/>
        <v>10.487346648460157</v>
      </c>
      <c r="H202" s="45">
        <f t="shared" si="64"/>
        <v>6.279373215832394</v>
      </c>
      <c r="I202" s="45">
        <f t="shared" si="64"/>
        <v>4.260032722503823</v>
      </c>
      <c r="J202" s="45">
        <f t="shared" si="64"/>
        <v>3.3950391563066424</v>
      </c>
      <c r="K202" s="45">
        <f t="shared" si="64"/>
        <v>2.8900780656015934</v>
      </c>
      <c r="L202" s="45">
        <f t="shared" si="64"/>
        <v>1.7304547475283427</v>
      </c>
      <c r="M202" s="45">
        <f t="shared" si="64"/>
        <v>1.1739696934554051</v>
      </c>
      <c r="N202" s="45">
        <f t="shared" si="64"/>
        <v>0.9355968221896258</v>
      </c>
      <c r="O202" s="45">
        <f t="shared" si="64"/>
        <v>0.7964408448821366</v>
      </c>
      <c r="P202" s="45">
        <f t="shared" si="64"/>
        <v>0.4768746067988625</v>
      </c>
    </row>
    <row r="203" spans="2:16" ht="12.75" customHeight="1">
      <c r="B203" s="62" t="s">
        <v>65</v>
      </c>
      <c r="C203" s="44">
        <f aca="true" t="shared" si="65" ref="C203:P203">100*SQRT(EXP($M66+$N66*LN(C$143*1000)))</f>
        <v>55.89997632857908</v>
      </c>
      <c r="D203" s="45">
        <f t="shared" si="65"/>
        <v>32.84238020518294</v>
      </c>
      <c r="E203" s="45">
        <f t="shared" si="65"/>
        <v>21.963789331898116</v>
      </c>
      <c r="F203" s="45">
        <f t="shared" si="65"/>
        <v>17.357945440224455</v>
      </c>
      <c r="G203" s="45">
        <f t="shared" si="65"/>
        <v>14.688583434031127</v>
      </c>
      <c r="H203" s="45">
        <f t="shared" si="65"/>
        <v>8.629843400655778</v>
      </c>
      <c r="I203" s="45">
        <f t="shared" si="65"/>
        <v>5.771325380045458</v>
      </c>
      <c r="J203" s="45">
        <f t="shared" si="65"/>
        <v>4.5610686549029245</v>
      </c>
      <c r="K203" s="45">
        <f t="shared" si="65"/>
        <v>3.8596524984249174</v>
      </c>
      <c r="L203" s="45">
        <f t="shared" si="65"/>
        <v>2.2676248388382367</v>
      </c>
      <c r="M203" s="45">
        <f t="shared" si="65"/>
        <v>1.5165050137310856</v>
      </c>
      <c r="N203" s="45">
        <f t="shared" si="65"/>
        <v>1.1984913391033751</v>
      </c>
      <c r="O203" s="45">
        <f t="shared" si="65"/>
        <v>1.0141833945732228</v>
      </c>
      <c r="P203" s="45">
        <f t="shared" si="65"/>
        <v>0.595853501736241</v>
      </c>
    </row>
    <row r="204" spans="2:16" ht="12.75" customHeight="1">
      <c r="B204" s="62" t="s">
        <v>66</v>
      </c>
      <c r="C204" s="44">
        <f aca="true" t="shared" si="66" ref="C204:P204">100*SQRT(EXP($M67+$N67*LN(C$143*1000)))</f>
        <v>40.970484977086144</v>
      </c>
      <c r="D204" s="45">
        <f t="shared" si="66"/>
        <v>24.29716659517111</v>
      </c>
      <c r="E204" s="45">
        <f t="shared" si="66"/>
        <v>16.3644232054487</v>
      </c>
      <c r="F204" s="45">
        <f t="shared" si="66"/>
        <v>12.986406883002447</v>
      </c>
      <c r="G204" s="45">
        <f t="shared" si="66"/>
        <v>11.02162862480641</v>
      </c>
      <c r="H204" s="45">
        <f t="shared" si="66"/>
        <v>6.536274759666607</v>
      </c>
      <c r="I204" s="45">
        <f t="shared" si="66"/>
        <v>4.402256779007924</v>
      </c>
      <c r="J204" s="45">
        <f t="shared" si="66"/>
        <v>3.4935235429879095</v>
      </c>
      <c r="K204" s="45">
        <f t="shared" si="66"/>
        <v>2.9649709445980674</v>
      </c>
      <c r="L204" s="45">
        <f t="shared" si="66"/>
        <v>1.7583485533801155</v>
      </c>
      <c r="M204" s="45">
        <f t="shared" si="66"/>
        <v>1.1842681226838772</v>
      </c>
      <c r="N204" s="45">
        <f t="shared" si="66"/>
        <v>0.9398062801640067</v>
      </c>
      <c r="O204" s="45">
        <f t="shared" si="66"/>
        <v>0.7976183013937448</v>
      </c>
      <c r="P204" s="45">
        <f t="shared" si="66"/>
        <v>0.4730201450912754</v>
      </c>
    </row>
    <row r="205" spans="2:16" ht="12.75" customHeight="1">
      <c r="B205" s="62" t="s">
        <v>67</v>
      </c>
      <c r="C205" s="44">
        <f aca="true" t="shared" si="67" ref="C205:P205">100*SQRT(EXP($M68+$N68*LN(C$143*1000)))</f>
        <v>38.78100371830527</v>
      </c>
      <c r="D205" s="45">
        <f t="shared" si="67"/>
        <v>23.342298592149465</v>
      </c>
      <c r="E205" s="45">
        <f t="shared" si="67"/>
        <v>15.898655527519967</v>
      </c>
      <c r="F205" s="45">
        <f t="shared" si="67"/>
        <v>12.69984644617647</v>
      </c>
      <c r="G205" s="45">
        <f t="shared" si="67"/>
        <v>10.82872136970062</v>
      </c>
      <c r="H205" s="45">
        <f t="shared" si="67"/>
        <v>6.517810869950001</v>
      </c>
      <c r="I205" s="45">
        <f t="shared" si="67"/>
        <v>4.43934128448308</v>
      </c>
      <c r="J205" s="45">
        <f t="shared" si="67"/>
        <v>3.5461459327499187</v>
      </c>
      <c r="K205" s="45">
        <f t="shared" si="67"/>
        <v>3.023676420403264</v>
      </c>
      <c r="L205" s="45">
        <f t="shared" si="67"/>
        <v>1.81995180846183</v>
      </c>
      <c r="M205" s="45">
        <f t="shared" si="67"/>
        <v>1.2395860144276052</v>
      </c>
      <c r="N205" s="45">
        <f t="shared" si="67"/>
        <v>0.9901813403535104</v>
      </c>
      <c r="O205" s="45">
        <f t="shared" si="67"/>
        <v>0.8442935027291641</v>
      </c>
      <c r="P205" s="45">
        <f t="shared" si="67"/>
        <v>0.5081805304284452</v>
      </c>
    </row>
    <row r="206" spans="2:16" ht="12.75" customHeight="1">
      <c r="B206" s="62" t="s">
        <v>68</v>
      </c>
      <c r="C206" s="44">
        <f aca="true" t="shared" si="68" ref="C206:P206">100*SQRT(EXP($M69+$N69*LN(C$143*1000)))</f>
        <v>29.59207937425888</v>
      </c>
      <c r="D206" s="45">
        <f t="shared" si="68"/>
        <v>17.38523471886399</v>
      </c>
      <c r="E206" s="45">
        <f t="shared" si="68"/>
        <v>11.626249630991623</v>
      </c>
      <c r="F206" s="45">
        <f t="shared" si="68"/>
        <v>9.188037542160409</v>
      </c>
      <c r="G206" s="45">
        <f t="shared" si="68"/>
        <v>7.77497012079256</v>
      </c>
      <c r="H206" s="45">
        <f t="shared" si="68"/>
        <v>4.5677655420089325</v>
      </c>
      <c r="I206" s="45">
        <f t="shared" si="68"/>
        <v>3.0546600782797926</v>
      </c>
      <c r="J206" s="45">
        <f t="shared" si="68"/>
        <v>2.4140485856211176</v>
      </c>
      <c r="K206" s="45">
        <f t="shared" si="68"/>
        <v>2.0427817732808786</v>
      </c>
      <c r="L206" s="45">
        <f t="shared" si="68"/>
        <v>1.2001265662594132</v>
      </c>
      <c r="M206" s="45">
        <f t="shared" si="68"/>
        <v>0.8025759372104972</v>
      </c>
      <c r="N206" s="45">
        <f t="shared" si="68"/>
        <v>0.6342628169506852</v>
      </c>
      <c r="O206" s="45">
        <f t="shared" si="68"/>
        <v>0.5367168372890404</v>
      </c>
      <c r="P206" s="45">
        <f t="shared" si="68"/>
        <v>0.3153191121119041</v>
      </c>
    </row>
    <row r="207" spans="2:16" ht="12.75" customHeight="1">
      <c r="B207" s="62" t="s">
        <v>69</v>
      </c>
      <c r="C207" s="44">
        <f aca="true" t="shared" si="69" ref="C207:P207">100*SQRT(EXP($M70+$N70*LN(C$143*1000)))</f>
        <v>26.2167000947242</v>
      </c>
      <c r="D207" s="45">
        <f t="shared" si="69"/>
        <v>15.454814342129152</v>
      </c>
      <c r="E207" s="45">
        <f t="shared" si="69"/>
        <v>10.361985420331289</v>
      </c>
      <c r="F207" s="45">
        <f t="shared" si="69"/>
        <v>8.201273789653342</v>
      </c>
      <c r="G207" s="45">
        <f t="shared" si="69"/>
        <v>6.947397715317111</v>
      </c>
      <c r="H207" s="45">
        <f t="shared" si="69"/>
        <v>4.095509406722219</v>
      </c>
      <c r="I207" s="45">
        <f t="shared" si="69"/>
        <v>2.7459151447456867</v>
      </c>
      <c r="J207" s="45">
        <f t="shared" si="69"/>
        <v>2.1733288546255243</v>
      </c>
      <c r="K207" s="45">
        <f t="shared" si="69"/>
        <v>1.8410530249955643</v>
      </c>
      <c r="L207" s="45">
        <f t="shared" si="69"/>
        <v>1.0853056484041474</v>
      </c>
      <c r="M207" s="45">
        <f t="shared" si="69"/>
        <v>0.7276646005841093</v>
      </c>
      <c r="N207" s="45">
        <f t="shared" si="69"/>
        <v>0.5759298410823491</v>
      </c>
      <c r="O207" s="45">
        <f t="shared" si="69"/>
        <v>0.48787709869732193</v>
      </c>
      <c r="P207" s="45">
        <f t="shared" si="69"/>
        <v>0.2876048455717382</v>
      </c>
    </row>
    <row r="208" spans="2:16" ht="12.75" customHeight="1">
      <c r="B208" s="62" t="s">
        <v>70</v>
      </c>
      <c r="C208" s="44">
        <f aca="true" t="shared" si="70" ref="C208:P208">100*SQRT(EXP($M71+$N71*LN(C$143*1000)))</f>
        <v>28.942925457223662</v>
      </c>
      <c r="D208" s="45">
        <f t="shared" si="70"/>
        <v>16.74731617037196</v>
      </c>
      <c r="E208" s="45">
        <f t="shared" si="70"/>
        <v>11.071586845060871</v>
      </c>
      <c r="F208" s="45">
        <f t="shared" si="70"/>
        <v>8.691033663687763</v>
      </c>
      <c r="G208" s="45">
        <f t="shared" si="70"/>
        <v>7.319383835637142</v>
      </c>
      <c r="H208" s="45">
        <f t="shared" si="70"/>
        <v>4.23523307790337</v>
      </c>
      <c r="I208" s="45">
        <f t="shared" si="70"/>
        <v>2.799896434393297</v>
      </c>
      <c r="J208" s="45">
        <f t="shared" si="70"/>
        <v>2.1978777303279773</v>
      </c>
      <c r="K208" s="45">
        <f t="shared" si="70"/>
        <v>1.8510008538205793</v>
      </c>
      <c r="L208" s="45">
        <f t="shared" si="70"/>
        <v>1.071049178369246</v>
      </c>
      <c r="M208" s="45">
        <f t="shared" si="70"/>
        <v>0.7080665267802624</v>
      </c>
      <c r="N208" s="45">
        <f t="shared" si="70"/>
        <v>0.5558218624390774</v>
      </c>
      <c r="O208" s="45">
        <f t="shared" si="70"/>
        <v>0.4681000802503028</v>
      </c>
      <c r="P208" s="45">
        <f t="shared" si="70"/>
        <v>0.27085790117915354</v>
      </c>
    </row>
    <row r="209" spans="2:16" ht="12.75" customHeight="1">
      <c r="B209" s="62" t="s">
        <v>71</v>
      </c>
      <c r="C209" s="44">
        <f aca="true" t="shared" si="71" ref="C209:P209">100*SQRT(EXP($M72+$N72*LN(C$143*1000)))</f>
        <v>36.68823495393691</v>
      </c>
      <c r="D209" s="45">
        <f t="shared" si="71"/>
        <v>21.84844456082879</v>
      </c>
      <c r="E209" s="45">
        <f t="shared" si="71"/>
        <v>14.761625591147986</v>
      </c>
      <c r="F209" s="45">
        <f t="shared" si="71"/>
        <v>11.73608006370916</v>
      </c>
      <c r="G209" s="45">
        <f t="shared" si="71"/>
        <v>9.97350587070667</v>
      </c>
      <c r="H209" s="45">
        <f t="shared" si="71"/>
        <v>5.939386028431777</v>
      </c>
      <c r="I209" s="45">
        <f t="shared" si="71"/>
        <v>4.012871147367367</v>
      </c>
      <c r="J209" s="45">
        <f t="shared" si="71"/>
        <v>3.190392330441797</v>
      </c>
      <c r="K209" s="45">
        <f t="shared" si="71"/>
        <v>2.711245702550393</v>
      </c>
      <c r="L209" s="45">
        <f t="shared" si="71"/>
        <v>1.6145912033470835</v>
      </c>
      <c r="M209" s="45">
        <f t="shared" si="71"/>
        <v>1.0908781519990567</v>
      </c>
      <c r="N209" s="45">
        <f t="shared" si="71"/>
        <v>0.8672915630165614</v>
      </c>
      <c r="O209" s="45">
        <f t="shared" si="71"/>
        <v>0.737038044083201</v>
      </c>
      <c r="P209" s="45">
        <f t="shared" si="71"/>
        <v>0.4389182217566864</v>
      </c>
    </row>
    <row r="210" spans="2:16" ht="12.75" customHeight="1">
      <c r="B210" s="61" t="s">
        <v>72</v>
      </c>
      <c r="C210" s="44">
        <f aca="true" t="shared" si="72" ref="C210:P210">100*SQRT(EXP($M73+$N73*LN(C$143*1000)))</f>
        <v>33.57466913775212</v>
      </c>
      <c r="D210" s="45">
        <f t="shared" si="72"/>
        <v>19.9634943658898</v>
      </c>
      <c r="E210" s="45">
        <f t="shared" si="72"/>
        <v>13.472377118081596</v>
      </c>
      <c r="F210" s="45">
        <f t="shared" si="72"/>
        <v>10.70377872049393</v>
      </c>
      <c r="G210" s="45">
        <f t="shared" si="72"/>
        <v>9.091842434255062</v>
      </c>
      <c r="H210" s="45">
        <f t="shared" si="72"/>
        <v>5.406008454383264</v>
      </c>
      <c r="I210" s="45">
        <f t="shared" si="72"/>
        <v>3.648248310948569</v>
      </c>
      <c r="J210" s="45">
        <f t="shared" si="72"/>
        <v>2.8985265403088536</v>
      </c>
      <c r="K210" s="45">
        <f t="shared" si="72"/>
        <v>2.4620227383380064</v>
      </c>
      <c r="L210" s="45">
        <f t="shared" si="72"/>
        <v>1.4639184339790672</v>
      </c>
      <c r="M210" s="45">
        <f t="shared" si="72"/>
        <v>0.9879263044437654</v>
      </c>
      <c r="N210" s="45">
        <f t="shared" si="72"/>
        <v>0.7849056229823785</v>
      </c>
      <c r="O210" s="45">
        <f t="shared" si="72"/>
        <v>0.6667027071713694</v>
      </c>
      <c r="P210" s="45">
        <f t="shared" si="72"/>
        <v>0.39642135217271124</v>
      </c>
    </row>
    <row r="211" spans="2:16" ht="12.75" customHeight="1">
      <c r="B211" s="62" t="s">
        <v>73</v>
      </c>
      <c r="C211" s="44">
        <f aca="true" t="shared" si="73" ref="C211:P211">100*SQRT(EXP($M74+$N74*LN(C$143*1000)))</f>
        <v>32.51279645717213</v>
      </c>
      <c r="D211" s="45">
        <f t="shared" si="73"/>
        <v>19.204964349972165</v>
      </c>
      <c r="E211" s="45">
        <f t="shared" si="73"/>
        <v>12.895951822760471</v>
      </c>
      <c r="F211" s="45">
        <f t="shared" si="73"/>
        <v>10.215937503549318</v>
      </c>
      <c r="G211" s="45">
        <f t="shared" si="73"/>
        <v>8.65950961347139</v>
      </c>
      <c r="H211" s="45">
        <f t="shared" si="73"/>
        <v>5.115080569400647</v>
      </c>
      <c r="I211" s="45">
        <f t="shared" si="73"/>
        <v>3.4347281979007973</v>
      </c>
      <c r="J211" s="45">
        <f t="shared" si="73"/>
        <v>2.7209289468268243</v>
      </c>
      <c r="K211" s="45">
        <f t="shared" si="73"/>
        <v>2.3063874817591006</v>
      </c>
      <c r="L211" s="45">
        <f t="shared" si="73"/>
        <v>1.3623586461642125</v>
      </c>
      <c r="M211" s="45">
        <f t="shared" si="73"/>
        <v>0.9148109387810629</v>
      </c>
      <c r="N211" s="45">
        <f t="shared" si="73"/>
        <v>0.7246965176820968</v>
      </c>
      <c r="O211" s="45">
        <f t="shared" si="73"/>
        <v>0.6142868884561071</v>
      </c>
      <c r="P211" s="45">
        <f t="shared" si="73"/>
        <v>0.36285275580631987</v>
      </c>
    </row>
    <row r="212" spans="2:16" ht="12.75" customHeight="1">
      <c r="B212" s="62" t="s">
        <v>74</v>
      </c>
      <c r="C212" s="44">
        <f aca="true" t="shared" si="74" ref="C212:P212">100*SQRT(EXP($M75+$N75*LN(C$143*1000)))</f>
        <v>31.795257763595192</v>
      </c>
      <c r="D212" s="45">
        <f t="shared" si="74"/>
        <v>18.82532979515079</v>
      </c>
      <c r="E212" s="45">
        <f t="shared" si="74"/>
        <v>12.663533225850406</v>
      </c>
      <c r="F212" s="45">
        <f t="shared" si="74"/>
        <v>10.04226198490844</v>
      </c>
      <c r="G212" s="45">
        <f t="shared" si="74"/>
        <v>8.518579780925053</v>
      </c>
      <c r="H212" s="45">
        <f t="shared" si="74"/>
        <v>5.043678996237977</v>
      </c>
      <c r="I212" s="45">
        <f t="shared" si="74"/>
        <v>3.3928115599778748</v>
      </c>
      <c r="J212" s="45">
        <f t="shared" si="74"/>
        <v>2.690521037302024</v>
      </c>
      <c r="K212" s="45">
        <f t="shared" si="74"/>
        <v>2.2822963733626884</v>
      </c>
      <c r="L212" s="45">
        <f t="shared" si="74"/>
        <v>1.3513015757973537</v>
      </c>
      <c r="M212" s="45">
        <f t="shared" si="74"/>
        <v>0.9090014671435798</v>
      </c>
      <c r="N212" s="45">
        <f t="shared" si="74"/>
        <v>0.7208439157476093</v>
      </c>
      <c r="O212" s="45">
        <f t="shared" si="74"/>
        <v>0.6114724366998696</v>
      </c>
      <c r="P212" s="45">
        <f t="shared" si="74"/>
        <v>0.36204047682543117</v>
      </c>
    </row>
    <row r="213" spans="2:16" ht="12.75" customHeight="1">
      <c r="B213" s="61" t="s">
        <v>75</v>
      </c>
      <c r="C213" s="44">
        <f aca="true" t="shared" si="75" ref="C213:P213">100*SQRT(EXP($M76+$N76*LN(C$143*1000)))</f>
        <v>39.929701691308956</v>
      </c>
      <c r="D213" s="45">
        <f t="shared" si="75"/>
        <v>23.701284626186194</v>
      </c>
      <c r="E213" s="45">
        <f t="shared" si="75"/>
        <v>15.973973465453515</v>
      </c>
      <c r="F213" s="45">
        <f t="shared" si="75"/>
        <v>12.681610557637537</v>
      </c>
      <c r="G213" s="45">
        <f t="shared" si="75"/>
        <v>10.76599147681188</v>
      </c>
      <c r="H213" s="45">
        <f t="shared" si="75"/>
        <v>6.390426611440296</v>
      </c>
      <c r="I213" s="45">
        <f t="shared" si="75"/>
        <v>4.306960856091843</v>
      </c>
      <c r="J213" s="45">
        <f t="shared" si="75"/>
        <v>3.419261987762118</v>
      </c>
      <c r="K213" s="45">
        <f t="shared" si="75"/>
        <v>2.902765800126533</v>
      </c>
      <c r="L213" s="45">
        <f t="shared" si="75"/>
        <v>1.7230100781577546</v>
      </c>
      <c r="M213" s="45">
        <f t="shared" si="75"/>
        <v>1.1612584593322868</v>
      </c>
      <c r="N213" s="45">
        <f t="shared" si="75"/>
        <v>0.92191386005887</v>
      </c>
      <c r="O213" s="45">
        <f t="shared" si="75"/>
        <v>0.7826542783850898</v>
      </c>
      <c r="P213" s="45">
        <f t="shared" si="75"/>
        <v>0.46456424741948216</v>
      </c>
    </row>
    <row r="214" spans="2:16" ht="12.75" customHeight="1">
      <c r="B214" s="62" t="s">
        <v>76</v>
      </c>
      <c r="C214" s="44">
        <f aca="true" t="shared" si="76" ref="C214:P214">100*SQRT(EXP($M77+$N77*LN(C$143*1000)))</f>
        <v>37.464663010504665</v>
      </c>
      <c r="D214" s="45">
        <f t="shared" si="76"/>
        <v>21.92345875103042</v>
      </c>
      <c r="E214" s="45">
        <f t="shared" si="76"/>
        <v>14.617350653862173</v>
      </c>
      <c r="F214" s="45">
        <f t="shared" si="76"/>
        <v>11.531654686452468</v>
      </c>
      <c r="G214" s="45">
        <f t="shared" si="76"/>
        <v>9.746041560523492</v>
      </c>
      <c r="H214" s="45">
        <f t="shared" si="76"/>
        <v>5.703159269791254</v>
      </c>
      <c r="I214" s="45">
        <f t="shared" si="76"/>
        <v>3.802551405235958</v>
      </c>
      <c r="J214" s="45">
        <f t="shared" si="76"/>
        <v>2.999839763786453</v>
      </c>
      <c r="K214" s="45">
        <f t="shared" si="76"/>
        <v>2.535331121831219</v>
      </c>
      <c r="L214" s="45">
        <f t="shared" si="76"/>
        <v>1.4836174358244065</v>
      </c>
      <c r="M214" s="45">
        <f t="shared" si="76"/>
        <v>0.9891941112900329</v>
      </c>
      <c r="N214" s="45">
        <f t="shared" si="76"/>
        <v>0.7803770450190938</v>
      </c>
      <c r="O214" s="45">
        <f t="shared" si="76"/>
        <v>0.6595399637286878</v>
      </c>
      <c r="P214" s="45">
        <f t="shared" si="76"/>
        <v>0.385947611097095</v>
      </c>
    </row>
    <row r="215" spans="2:16" ht="12.75" customHeight="1">
      <c r="B215" s="62" t="s">
        <v>77</v>
      </c>
      <c r="C215" s="44">
        <f aca="true" t="shared" si="77" ref="C215:P215">100*SQRT(EXP($M78+$N78*LN(C$143*1000)))</f>
        <v>40.118242103800064</v>
      </c>
      <c r="D215" s="45">
        <f t="shared" si="77"/>
        <v>23.273884145977398</v>
      </c>
      <c r="E215" s="45">
        <f t="shared" si="77"/>
        <v>15.416434036847374</v>
      </c>
      <c r="F215" s="45">
        <f t="shared" si="77"/>
        <v>12.11554479578746</v>
      </c>
      <c r="G215" s="45">
        <f t="shared" si="77"/>
        <v>10.21172215698015</v>
      </c>
      <c r="H215" s="45">
        <f t="shared" si="77"/>
        <v>5.924148864687027</v>
      </c>
      <c r="I215" s="45">
        <f t="shared" si="77"/>
        <v>3.924108654321759</v>
      </c>
      <c r="J215" s="45">
        <f t="shared" si="77"/>
        <v>3.083898265405536</v>
      </c>
      <c r="K215" s="45">
        <f t="shared" si="77"/>
        <v>2.5992980734687254</v>
      </c>
      <c r="L215" s="45">
        <f t="shared" si="77"/>
        <v>1.5079365159183553</v>
      </c>
      <c r="M215" s="45">
        <f t="shared" si="77"/>
        <v>0.998845043809619</v>
      </c>
      <c r="N215" s="45">
        <f t="shared" si="77"/>
        <v>0.7849773717710187</v>
      </c>
      <c r="O215" s="45">
        <f t="shared" si="77"/>
        <v>0.6616269392053493</v>
      </c>
      <c r="P215" s="45">
        <f t="shared" si="77"/>
        <v>0.383831093373464</v>
      </c>
    </row>
    <row r="216" spans="2:16" ht="12.75" customHeight="1">
      <c r="B216" s="62" t="s">
        <v>78</v>
      </c>
      <c r="C216" s="44">
        <f aca="true" t="shared" si="78" ref="C216:P216">100*SQRT(EXP($M79+$N79*LN(C$143*1000)))</f>
        <v>34.73918913621244</v>
      </c>
      <c r="D216" s="45">
        <f t="shared" si="78"/>
        <v>20.442378652725004</v>
      </c>
      <c r="E216" s="45">
        <f t="shared" si="78"/>
        <v>13.687530290994593</v>
      </c>
      <c r="F216" s="45">
        <f t="shared" si="78"/>
        <v>10.824825892552546</v>
      </c>
      <c r="G216" s="45">
        <f t="shared" si="78"/>
        <v>9.164710655720127</v>
      </c>
      <c r="H216" s="45">
        <f t="shared" si="78"/>
        <v>5.393001106971752</v>
      </c>
      <c r="I216" s="45">
        <f t="shared" si="78"/>
        <v>3.6109724443052182</v>
      </c>
      <c r="J216" s="45">
        <f t="shared" si="78"/>
        <v>2.8557487860411213</v>
      </c>
      <c r="K216" s="45">
        <f t="shared" si="78"/>
        <v>2.4177858922883235</v>
      </c>
      <c r="L216" s="45">
        <f t="shared" si="78"/>
        <v>1.4227532633988045</v>
      </c>
      <c r="M216" s="45">
        <f t="shared" si="78"/>
        <v>0.9526278091315284</v>
      </c>
      <c r="N216" s="45">
        <f t="shared" si="78"/>
        <v>0.7533886650857041</v>
      </c>
      <c r="O216" s="45">
        <f t="shared" si="78"/>
        <v>0.637847591762198</v>
      </c>
      <c r="P216" s="45">
        <f t="shared" si="78"/>
        <v>0.3753433029885985</v>
      </c>
    </row>
    <row r="217" spans="2:16" ht="12.75" customHeight="1">
      <c r="B217" s="62" t="s">
        <v>79</v>
      </c>
      <c r="C217" s="44">
        <f aca="true" t="shared" si="79" ref="C217:P217">100*SQRT(EXP($M80+$N80*LN(C$143*1000)))</f>
        <v>35.62275381907432</v>
      </c>
      <c r="D217" s="45">
        <f t="shared" si="79"/>
        <v>21.094374549724947</v>
      </c>
      <c r="E217" s="45">
        <f t="shared" si="79"/>
        <v>14.191343935550965</v>
      </c>
      <c r="F217" s="45">
        <f t="shared" si="79"/>
        <v>11.25450118492976</v>
      </c>
      <c r="G217" s="45">
        <f t="shared" si="79"/>
        <v>9.547296233996432</v>
      </c>
      <c r="H217" s="45">
        <f t="shared" si="79"/>
        <v>5.65352818369876</v>
      </c>
      <c r="I217" s="45">
        <f t="shared" si="79"/>
        <v>3.8034388132757417</v>
      </c>
      <c r="J217" s="45">
        <f t="shared" si="79"/>
        <v>3.016332126486355</v>
      </c>
      <c r="K217" s="45">
        <f t="shared" si="79"/>
        <v>2.558782115572309</v>
      </c>
      <c r="L217" s="45">
        <f t="shared" si="79"/>
        <v>1.515208751439042</v>
      </c>
      <c r="M217" s="45">
        <f t="shared" si="79"/>
        <v>1.0193641188621334</v>
      </c>
      <c r="N217" s="45">
        <f t="shared" si="79"/>
        <v>0.8084107280966517</v>
      </c>
      <c r="O217" s="45">
        <f t="shared" si="79"/>
        <v>0.685782210429227</v>
      </c>
      <c r="P217" s="45">
        <f t="shared" si="79"/>
        <v>0.4060928832118094</v>
      </c>
    </row>
    <row r="218" spans="2:16" ht="12.75" customHeight="1">
      <c r="B218" s="62" t="s">
        <v>190</v>
      </c>
      <c r="C218" s="44">
        <f aca="true" t="shared" si="80" ref="C218:P218">100*SQRT(EXP($M81+$N81*LN(C$143*1000)))</f>
        <v>26.216640519164002</v>
      </c>
      <c r="D218" s="45">
        <f t="shared" si="80"/>
        <v>15.195962379864564</v>
      </c>
      <c r="E218" s="45">
        <f t="shared" si="80"/>
        <v>10.059096787543059</v>
      </c>
      <c r="F218" s="45">
        <f t="shared" si="80"/>
        <v>7.902267197204739</v>
      </c>
      <c r="G218" s="45">
        <f t="shared" si="80"/>
        <v>6.6587048356499725</v>
      </c>
      <c r="H218" s="45">
        <f t="shared" si="80"/>
        <v>3.85958788683066</v>
      </c>
      <c r="I218" s="45">
        <f t="shared" si="80"/>
        <v>2.5548870906065297</v>
      </c>
      <c r="J218" s="45">
        <f t="shared" si="80"/>
        <v>2.007078853606805</v>
      </c>
      <c r="K218" s="45">
        <f t="shared" si="80"/>
        <v>1.6912292807271645</v>
      </c>
      <c r="L218" s="45">
        <f t="shared" si="80"/>
        <v>0.980287939900964</v>
      </c>
      <c r="M218" s="45">
        <f t="shared" si="80"/>
        <v>0.6489099551990917</v>
      </c>
      <c r="N218" s="45">
        <f t="shared" si="80"/>
        <v>0.509773388328422</v>
      </c>
      <c r="O218" s="45">
        <f t="shared" si="80"/>
        <v>0.42955147443620356</v>
      </c>
      <c r="P218" s="45">
        <f t="shared" si="80"/>
        <v>0.24898110194463796</v>
      </c>
    </row>
    <row r="219" spans="2:16" ht="12.75" customHeight="1">
      <c r="B219" s="61" t="s">
        <v>80</v>
      </c>
      <c r="C219" s="44">
        <f aca="true" t="shared" si="81" ref="C219:P219">100*SQRT(EXP($M82+$N82*LN(C$143*1000)))</f>
        <v>53.84277085521604</v>
      </c>
      <c r="D219" s="45">
        <f t="shared" si="81"/>
        <v>32.96082270239592</v>
      </c>
      <c r="E219" s="45">
        <f t="shared" si="81"/>
        <v>22.739028581381582</v>
      </c>
      <c r="F219" s="45">
        <f t="shared" si="81"/>
        <v>18.30040344185028</v>
      </c>
      <c r="G219" s="45">
        <f t="shared" si="81"/>
        <v>15.687212224448013</v>
      </c>
      <c r="H219" s="45">
        <f t="shared" si="81"/>
        <v>9.603209727361174</v>
      </c>
      <c r="I219" s="45">
        <f t="shared" si="81"/>
        <v>6.625067051120494</v>
      </c>
      <c r="J219" s="45">
        <f t="shared" si="81"/>
        <v>5.331863647160597</v>
      </c>
      <c r="K219" s="45">
        <f t="shared" si="81"/>
        <v>4.570504516504313</v>
      </c>
      <c r="L219" s="45">
        <f t="shared" si="81"/>
        <v>2.797916723752793</v>
      </c>
      <c r="M219" s="45">
        <f t="shared" si="81"/>
        <v>1.930228165849624</v>
      </c>
      <c r="N219" s="45">
        <f t="shared" si="81"/>
        <v>1.5534504494529533</v>
      </c>
      <c r="O219" s="45">
        <f t="shared" si="81"/>
        <v>1.331626756654102</v>
      </c>
      <c r="P219" s="45">
        <f t="shared" si="81"/>
        <v>0.8151793218418728</v>
      </c>
    </row>
    <row r="220" spans="2:16" ht="12.75" customHeight="1">
      <c r="B220" s="62" t="s">
        <v>81</v>
      </c>
      <c r="C220" s="44">
        <f aca="true" t="shared" si="82" ref="C220:P220">100*SQRT(EXP($M83+$N83*LN(C$143*1000)))</f>
        <v>43.166932159417605</v>
      </c>
      <c r="D220" s="45">
        <f t="shared" si="82"/>
        <v>26.52552501748375</v>
      </c>
      <c r="E220" s="45">
        <f t="shared" si="82"/>
        <v>18.351860558149905</v>
      </c>
      <c r="F220" s="45">
        <f t="shared" si="82"/>
        <v>14.79433762265447</v>
      </c>
      <c r="G220" s="45">
        <f t="shared" si="82"/>
        <v>12.696856545677774</v>
      </c>
      <c r="H220" s="45">
        <f t="shared" si="82"/>
        <v>7.802055163475444</v>
      </c>
      <c r="I220" s="45">
        <f t="shared" si="82"/>
        <v>5.397903654412847</v>
      </c>
      <c r="J220" s="45">
        <f t="shared" si="82"/>
        <v>4.3515156877366055</v>
      </c>
      <c r="K220" s="45">
        <f t="shared" si="82"/>
        <v>3.73457547425802</v>
      </c>
      <c r="L220" s="45">
        <f t="shared" si="82"/>
        <v>2.294848631037136</v>
      </c>
      <c r="M220" s="45">
        <f t="shared" si="82"/>
        <v>1.587706258447124</v>
      </c>
      <c r="N220" s="45">
        <f t="shared" si="82"/>
        <v>1.2799281227448591</v>
      </c>
      <c r="O220" s="45">
        <f t="shared" si="82"/>
        <v>1.0984651140031447</v>
      </c>
      <c r="P220" s="45">
        <f t="shared" si="82"/>
        <v>0.6749926947487913</v>
      </c>
    </row>
    <row r="221" spans="2:16" ht="12.75" customHeight="1">
      <c r="B221" s="62" t="s">
        <v>82</v>
      </c>
      <c r="C221" s="44">
        <f aca="true" t="shared" si="83" ref="C221:P221">100*SQRT(EXP($M84+$N84*LN(C$143*1000)))</f>
        <v>19.64761025834392</v>
      </c>
      <c r="D221" s="45">
        <f t="shared" si="83"/>
        <v>11.877244832858578</v>
      </c>
      <c r="E221" s="45">
        <f t="shared" si="83"/>
        <v>8.116255534575394</v>
      </c>
      <c r="F221" s="45">
        <f t="shared" si="83"/>
        <v>6.495705319489228</v>
      </c>
      <c r="G221" s="45">
        <f t="shared" si="83"/>
        <v>5.546202408852035</v>
      </c>
      <c r="H221" s="45">
        <f t="shared" si="83"/>
        <v>3.352754000937625</v>
      </c>
      <c r="I221" s="45">
        <f t="shared" si="83"/>
        <v>2.291087587998347</v>
      </c>
      <c r="J221" s="45">
        <f t="shared" si="83"/>
        <v>1.8336324884521016</v>
      </c>
      <c r="K221" s="45">
        <f t="shared" si="83"/>
        <v>1.5656031830585053</v>
      </c>
      <c r="L221" s="45">
        <f t="shared" si="83"/>
        <v>0.9464281951741013</v>
      </c>
      <c r="M221" s="45">
        <f t="shared" si="83"/>
        <v>0.6467369482785376</v>
      </c>
      <c r="N221" s="45">
        <f t="shared" si="83"/>
        <v>0.5176047769007195</v>
      </c>
      <c r="O221" s="45">
        <f t="shared" si="83"/>
        <v>0.4419444416400691</v>
      </c>
      <c r="P221" s="45">
        <f t="shared" si="83"/>
        <v>0.26716136297801923</v>
      </c>
    </row>
    <row r="222" spans="2:16" ht="12.75" customHeight="1">
      <c r="B222" s="62" t="s">
        <v>83</v>
      </c>
      <c r="C222" s="44">
        <f aca="true" t="shared" si="84" ref="C222:P222">100*SQRT(EXP($M85+$N85*LN(C$143*1000)))</f>
        <v>60.71090974298926</v>
      </c>
      <c r="D222" s="45">
        <f t="shared" si="84"/>
        <v>36.5190849412671</v>
      </c>
      <c r="E222" s="45">
        <f t="shared" si="84"/>
        <v>24.861729578636655</v>
      </c>
      <c r="F222" s="45">
        <f t="shared" si="84"/>
        <v>19.854058598878453</v>
      </c>
      <c r="G222" s="45">
        <f t="shared" si="84"/>
        <v>16.92554998668077</v>
      </c>
      <c r="H222" s="45">
        <f t="shared" si="84"/>
        <v>10.181128898544214</v>
      </c>
      <c r="I222" s="45">
        <f t="shared" si="84"/>
        <v>6.931183349416827</v>
      </c>
      <c r="J222" s="45">
        <f t="shared" si="84"/>
        <v>5.535098430848534</v>
      </c>
      <c r="K222" s="45">
        <f t="shared" si="84"/>
        <v>4.718661663354682</v>
      </c>
      <c r="L222" s="45">
        <f t="shared" si="84"/>
        <v>2.8383894562385428</v>
      </c>
      <c r="M222" s="45">
        <f t="shared" si="84"/>
        <v>1.9323395209203102</v>
      </c>
      <c r="N222" s="45">
        <f t="shared" si="84"/>
        <v>1.543126030710545</v>
      </c>
      <c r="O222" s="45">
        <f t="shared" si="84"/>
        <v>1.315512223279881</v>
      </c>
      <c r="P222" s="45">
        <f t="shared" si="84"/>
        <v>0.7913125141199321</v>
      </c>
    </row>
    <row r="223" spans="2:16" ht="12.75" customHeight="1">
      <c r="B223" s="62" t="s">
        <v>84</v>
      </c>
      <c r="C223" s="44">
        <f aca="true" t="shared" si="85" ref="C223:P223">100*SQRT(EXP($M86+$N86*LN(C$143*1000)))</f>
        <v>44.14354300391158</v>
      </c>
      <c r="D223" s="45">
        <f t="shared" si="85"/>
        <v>26.06355325884076</v>
      </c>
      <c r="E223" s="45">
        <f t="shared" si="85"/>
        <v>17.49555461518411</v>
      </c>
      <c r="F223" s="45">
        <f t="shared" si="85"/>
        <v>13.85693721099017</v>
      </c>
      <c r="G223" s="45">
        <f t="shared" si="85"/>
        <v>11.74415584295142</v>
      </c>
      <c r="H223" s="45">
        <f t="shared" si="85"/>
        <v>6.934070318410264</v>
      </c>
      <c r="I223" s="45">
        <f t="shared" si="85"/>
        <v>4.6545996532580896</v>
      </c>
      <c r="J223" s="45">
        <f t="shared" si="85"/>
        <v>3.686564762086294</v>
      </c>
      <c r="K223" s="45">
        <f t="shared" si="85"/>
        <v>3.1244704678849278</v>
      </c>
      <c r="L223" s="45">
        <f t="shared" si="85"/>
        <v>1.8447726870989483</v>
      </c>
      <c r="M223" s="45">
        <f t="shared" si="85"/>
        <v>1.2383315881456731</v>
      </c>
      <c r="N223" s="45">
        <f t="shared" si="85"/>
        <v>0.9807910318217573</v>
      </c>
      <c r="O223" s="45">
        <f t="shared" si="85"/>
        <v>0.8312488215612529</v>
      </c>
      <c r="P223" s="45">
        <f t="shared" si="85"/>
        <v>0.49079200394473393</v>
      </c>
    </row>
    <row r="224" spans="2:16" ht="12.75" customHeight="1">
      <c r="B224" s="62" t="s">
        <v>85</v>
      </c>
      <c r="C224" s="44">
        <f aca="true" t="shared" si="86" ref="C224:P224">100*SQRT(EXP($M87+$N87*LN(C$143*1000)))</f>
        <v>39.507488460647764</v>
      </c>
      <c r="D224" s="45">
        <f t="shared" si="86"/>
        <v>23.56623060301658</v>
      </c>
      <c r="E224" s="45">
        <f t="shared" si="86"/>
        <v>15.942123575761189</v>
      </c>
      <c r="F224" s="45">
        <f t="shared" si="86"/>
        <v>12.683885844675599</v>
      </c>
      <c r="G224" s="45">
        <f t="shared" si="86"/>
        <v>10.784554746413642</v>
      </c>
      <c r="H224" s="45">
        <f t="shared" si="86"/>
        <v>6.432990655885241</v>
      </c>
      <c r="I224" s="45">
        <f t="shared" si="86"/>
        <v>4.351800409892962</v>
      </c>
      <c r="J224" s="45">
        <f t="shared" si="86"/>
        <v>3.4623831232759272</v>
      </c>
      <c r="K224" s="45">
        <f t="shared" si="86"/>
        <v>2.9439133088463136</v>
      </c>
      <c r="L224" s="45">
        <f t="shared" si="86"/>
        <v>1.756045312287217</v>
      </c>
      <c r="M224" s="45">
        <f t="shared" si="86"/>
        <v>1.1879325058261754</v>
      </c>
      <c r="N224" s="45">
        <f t="shared" si="86"/>
        <v>0.9451438651490439</v>
      </c>
      <c r="O224" s="45">
        <f t="shared" si="86"/>
        <v>0.8036145927011504</v>
      </c>
      <c r="P224" s="45">
        <f t="shared" si="86"/>
        <v>0.47935638395258395</v>
      </c>
    </row>
    <row r="225" spans="2:16" ht="12.75" customHeight="1">
      <c r="B225" s="61" t="s">
        <v>86</v>
      </c>
      <c r="C225" s="44">
        <f aca="true" t="shared" si="87" ref="C225:P225">100*SQRT(EXP($M88+$N88*LN(C$143*1000)))</f>
        <v>40.813235741092605</v>
      </c>
      <c r="D225" s="45">
        <f t="shared" si="87"/>
        <v>24.992828228920516</v>
      </c>
      <c r="E225" s="45">
        <f t="shared" si="87"/>
        <v>17.2463819500239</v>
      </c>
      <c r="F225" s="45">
        <f t="shared" si="87"/>
        <v>13.881946307455037</v>
      </c>
      <c r="G225" s="45">
        <f t="shared" si="87"/>
        <v>11.90092164207048</v>
      </c>
      <c r="H225" s="45">
        <f t="shared" si="87"/>
        <v>7.287775275966099</v>
      </c>
      <c r="I225" s="45">
        <f t="shared" si="87"/>
        <v>5.028952898968524</v>
      </c>
      <c r="J225" s="45">
        <f t="shared" si="87"/>
        <v>4.047901428166196</v>
      </c>
      <c r="K225" s="45">
        <f t="shared" si="87"/>
        <v>3.4702452123417515</v>
      </c>
      <c r="L225" s="45">
        <f t="shared" si="87"/>
        <v>2.125076361366916</v>
      </c>
      <c r="M225" s="45">
        <f t="shared" si="87"/>
        <v>1.4664158159856167</v>
      </c>
      <c r="N225" s="45">
        <f t="shared" si="87"/>
        <v>1.1803464448893863</v>
      </c>
      <c r="O225" s="45">
        <f t="shared" si="87"/>
        <v>1.0119049764355645</v>
      </c>
      <c r="P225" s="45">
        <f t="shared" si="87"/>
        <v>0.6196609212873672</v>
      </c>
    </row>
    <row r="226" spans="2:16" ht="12.75" customHeight="1">
      <c r="B226" s="62" t="s">
        <v>87</v>
      </c>
      <c r="C226" s="44">
        <f aca="true" t="shared" si="88" ref="C226:P226">100*SQRT(EXP($M89+$N89*LN(C$143*1000)))</f>
        <v>36.67498320755247</v>
      </c>
      <c r="D226" s="45">
        <f t="shared" si="88"/>
        <v>22.17400179939182</v>
      </c>
      <c r="E226" s="45">
        <f t="shared" si="88"/>
        <v>15.154292239580505</v>
      </c>
      <c r="F226" s="45">
        <f t="shared" si="88"/>
        <v>12.129319361991238</v>
      </c>
      <c r="G226" s="45">
        <f t="shared" si="88"/>
        <v>10.356839300378724</v>
      </c>
      <c r="H226" s="45">
        <f t="shared" si="88"/>
        <v>6.261831722810923</v>
      </c>
      <c r="I226" s="45">
        <f t="shared" si="88"/>
        <v>4.279499421938137</v>
      </c>
      <c r="J226" s="45">
        <f t="shared" si="88"/>
        <v>3.4252615943733105</v>
      </c>
      <c r="K226" s="45">
        <f t="shared" si="88"/>
        <v>2.9247217288917664</v>
      </c>
      <c r="L226" s="45">
        <f t="shared" si="88"/>
        <v>1.7683112358129551</v>
      </c>
      <c r="M226" s="45">
        <f t="shared" si="88"/>
        <v>1.2085101047830809</v>
      </c>
      <c r="N226" s="45">
        <f t="shared" si="88"/>
        <v>0.9672774406990878</v>
      </c>
      <c r="O226" s="45">
        <f t="shared" si="88"/>
        <v>0.8259273841526961</v>
      </c>
      <c r="P226" s="45">
        <f t="shared" si="88"/>
        <v>0.49936260907673563</v>
      </c>
    </row>
    <row r="227" spans="2:16" ht="12.75" customHeight="1">
      <c r="B227" s="62" t="s">
        <v>88</v>
      </c>
      <c r="C227" s="44">
        <f aca="true" t="shared" si="89" ref="C227:P227">100*SQRT(EXP($M90+$N90*LN(C$143*1000)))</f>
        <v>32.472900003574736</v>
      </c>
      <c r="D227" s="45">
        <f t="shared" si="89"/>
        <v>19.76064348632435</v>
      </c>
      <c r="E227" s="45">
        <f t="shared" si="89"/>
        <v>13.5711049254347</v>
      </c>
      <c r="F227" s="45">
        <f t="shared" si="89"/>
        <v>10.893253014531421</v>
      </c>
      <c r="G227" s="45">
        <f t="shared" si="89"/>
        <v>9.320288027291165</v>
      </c>
      <c r="H227" s="45">
        <f t="shared" si="89"/>
        <v>5.671648940405182</v>
      </c>
      <c r="I227" s="45">
        <f t="shared" si="89"/>
        <v>3.89514354245285</v>
      </c>
      <c r="J227" s="45">
        <f t="shared" si="89"/>
        <v>3.1265533918564112</v>
      </c>
      <c r="K227" s="45">
        <f t="shared" si="89"/>
        <v>2.6750850371264763</v>
      </c>
      <c r="L227" s="45">
        <f t="shared" si="89"/>
        <v>1.627862054465044</v>
      </c>
      <c r="M227" s="45">
        <f t="shared" si="89"/>
        <v>1.1179740558837474</v>
      </c>
      <c r="N227" s="45">
        <f t="shared" si="89"/>
        <v>0.8973752926778334</v>
      </c>
      <c r="O227" s="45">
        <f t="shared" si="89"/>
        <v>0.7677960096194364</v>
      </c>
      <c r="P227" s="45">
        <f t="shared" si="89"/>
        <v>0.46722476941209207</v>
      </c>
    </row>
    <row r="228" spans="2:16" ht="12.75" customHeight="1">
      <c r="B228" s="62" t="s">
        <v>89</v>
      </c>
      <c r="C228" s="44">
        <f aca="true" t="shared" si="90" ref="C228:P228">100*SQRT(EXP($M91+$N91*LN(C$143*1000)))</f>
        <v>40.84411603659042</v>
      </c>
      <c r="D228" s="45">
        <f t="shared" si="90"/>
        <v>24.807556959841705</v>
      </c>
      <c r="E228" s="45">
        <f t="shared" si="90"/>
        <v>17.01271579632775</v>
      </c>
      <c r="F228" s="45">
        <f t="shared" si="90"/>
        <v>13.64428351133602</v>
      </c>
      <c r="G228" s="45">
        <f t="shared" si="90"/>
        <v>11.667110116290415</v>
      </c>
      <c r="H228" s="45">
        <f t="shared" si="90"/>
        <v>7.086271582113089</v>
      </c>
      <c r="I228" s="45">
        <f t="shared" si="90"/>
        <v>4.859677423183595</v>
      </c>
      <c r="J228" s="45">
        <f t="shared" si="90"/>
        <v>3.8974857000707894</v>
      </c>
      <c r="K228" s="45">
        <f t="shared" si="90"/>
        <v>3.33270668273739</v>
      </c>
      <c r="L228" s="45">
        <f t="shared" si="90"/>
        <v>2.024191459753638</v>
      </c>
      <c r="M228" s="45">
        <f t="shared" si="90"/>
        <v>1.388165472234483</v>
      </c>
      <c r="N228" s="45">
        <f t="shared" si="90"/>
        <v>1.113315680492546</v>
      </c>
      <c r="O228" s="45">
        <f t="shared" si="90"/>
        <v>0.9519867150010188</v>
      </c>
      <c r="P228" s="45">
        <f t="shared" si="90"/>
        <v>0.5782097141297762</v>
      </c>
    </row>
    <row r="229" spans="2:16" ht="12.75" customHeight="1">
      <c r="B229" s="62" t="s">
        <v>90</v>
      </c>
      <c r="C229" s="44">
        <f aca="true" t="shared" si="91" ref="C229:P229">100*SQRT(EXP($M92+$N92*LN(C$143*1000)))</f>
        <v>43.46781120497919</v>
      </c>
      <c r="D229" s="45">
        <f t="shared" si="91"/>
        <v>26.34727880053359</v>
      </c>
      <c r="E229" s="45">
        <f t="shared" si="91"/>
        <v>18.04075899457639</v>
      </c>
      <c r="F229" s="45">
        <f t="shared" si="91"/>
        <v>14.455716081675146</v>
      </c>
      <c r="G229" s="45">
        <f t="shared" si="91"/>
        <v>12.353039855250541</v>
      </c>
      <c r="H229" s="45">
        <f t="shared" si="91"/>
        <v>7.4875862408988105</v>
      </c>
      <c r="I229" s="45">
        <f t="shared" si="91"/>
        <v>5.12697117018498</v>
      </c>
      <c r="J229" s="45">
        <f t="shared" si="91"/>
        <v>4.108144209310089</v>
      </c>
      <c r="K229" s="45">
        <f t="shared" si="91"/>
        <v>3.510588397143138</v>
      </c>
      <c r="L229" s="45">
        <f t="shared" si="91"/>
        <v>2.1278837992848727</v>
      </c>
      <c r="M229" s="45">
        <f t="shared" si="91"/>
        <v>1.4570248063183096</v>
      </c>
      <c r="N229" s="45">
        <f t="shared" si="91"/>
        <v>1.1674861867190378</v>
      </c>
      <c r="O229" s="45">
        <f t="shared" si="91"/>
        <v>0.9976678646363905</v>
      </c>
      <c r="P229" s="45">
        <f t="shared" si="91"/>
        <v>0.6047195074063672</v>
      </c>
    </row>
    <row r="230" spans="2:16" ht="12.75" customHeight="1">
      <c r="B230" s="61" t="s">
        <v>91</v>
      </c>
      <c r="C230" s="44">
        <f aca="true" t="shared" si="92" ref="C230:P230">100*SQRT(EXP($M93+$N93*LN(C$143*1000)))</f>
        <v>21.11331633626626</v>
      </c>
      <c r="D230" s="45">
        <f t="shared" si="92"/>
        <v>13.101590081349867</v>
      </c>
      <c r="E230" s="45">
        <f t="shared" si="92"/>
        <v>9.131848808141955</v>
      </c>
      <c r="F230" s="45">
        <f t="shared" si="92"/>
        <v>7.393616044355969</v>
      </c>
      <c r="G230" s="45">
        <f t="shared" si="92"/>
        <v>6.364926862844722</v>
      </c>
      <c r="H230" s="45">
        <f t="shared" si="92"/>
        <v>3.9496714455759836</v>
      </c>
      <c r="I230" s="45">
        <f t="shared" si="92"/>
        <v>2.7529332133645337</v>
      </c>
      <c r="J230" s="45">
        <f t="shared" si="92"/>
        <v>2.228916794726683</v>
      </c>
      <c r="K230" s="45">
        <f t="shared" si="92"/>
        <v>1.9188029641641187</v>
      </c>
      <c r="L230" s="45">
        <f t="shared" si="92"/>
        <v>1.1906878807179875</v>
      </c>
      <c r="M230" s="45">
        <f t="shared" si="92"/>
        <v>0.8299131354965551</v>
      </c>
      <c r="N230" s="45">
        <f t="shared" si="92"/>
        <v>0.671940502185952</v>
      </c>
      <c r="O230" s="45">
        <f t="shared" si="92"/>
        <v>0.5784520222498629</v>
      </c>
      <c r="P230" s="45">
        <f t="shared" si="92"/>
        <v>0.3589507757352061</v>
      </c>
    </row>
    <row r="231" spans="2:16" ht="12.75" customHeight="1">
      <c r="B231" s="62" t="s">
        <v>92</v>
      </c>
      <c r="C231" s="44">
        <f aca="true" t="shared" si="93" ref="C231:P231">100*SQRT(EXP($M94+$N94*LN(C$143*1000)))</f>
        <v>21.175623944988008</v>
      </c>
      <c r="D231" s="45">
        <f t="shared" si="93"/>
        <v>13.144548414148636</v>
      </c>
      <c r="E231" s="45">
        <f t="shared" si="93"/>
        <v>9.164055702307214</v>
      </c>
      <c r="F231" s="45">
        <f t="shared" si="93"/>
        <v>7.420765264744607</v>
      </c>
      <c r="G231" s="45">
        <f t="shared" si="93"/>
        <v>6.388954132847536</v>
      </c>
      <c r="H231" s="45">
        <f t="shared" si="93"/>
        <v>3.9658768560095465</v>
      </c>
      <c r="I231" s="45">
        <f t="shared" si="93"/>
        <v>2.7649117544306656</v>
      </c>
      <c r="J231" s="45">
        <f t="shared" si="93"/>
        <v>2.2389389342316464</v>
      </c>
      <c r="K231" s="45">
        <f t="shared" si="93"/>
        <v>1.9276284381358657</v>
      </c>
      <c r="L231" s="45">
        <f t="shared" si="93"/>
        <v>1.1965553126269861</v>
      </c>
      <c r="M231" s="45">
        <f t="shared" si="93"/>
        <v>0.8342089199506022</v>
      </c>
      <c r="N231" s="45">
        <f t="shared" si="93"/>
        <v>0.6755162536987822</v>
      </c>
      <c r="O231" s="45">
        <f t="shared" si="93"/>
        <v>0.5815899313482813</v>
      </c>
      <c r="P231" s="45">
        <f t="shared" si="93"/>
        <v>0.361015903458102</v>
      </c>
    </row>
    <row r="232" spans="2:16" ht="12.75" customHeight="1">
      <c r="B232" s="62" t="s">
        <v>93</v>
      </c>
      <c r="C232" s="44">
        <f aca="true" t="shared" si="94" ref="C232:P232">100*SQRT(EXP($M95+$N95*LN(C$143*1000)))</f>
        <v>19.680964916948636</v>
      </c>
      <c r="D232" s="45">
        <f t="shared" si="94"/>
        <v>12.178099292882234</v>
      </c>
      <c r="E232" s="45">
        <f t="shared" si="94"/>
        <v>8.4699414156811</v>
      </c>
      <c r="F232" s="45">
        <f t="shared" si="94"/>
        <v>6.84908165711408</v>
      </c>
      <c r="G232" s="45">
        <f t="shared" si="94"/>
        <v>5.890895275176486</v>
      </c>
      <c r="H232" s="45">
        <f t="shared" si="94"/>
        <v>3.6451417848567904</v>
      </c>
      <c r="I232" s="45">
        <f t="shared" si="94"/>
        <v>2.535218068687729</v>
      </c>
      <c r="J232" s="45">
        <f t="shared" si="94"/>
        <v>2.0500632435173687</v>
      </c>
      <c r="K232" s="45">
        <f t="shared" si="94"/>
        <v>1.763259438220521</v>
      </c>
      <c r="L232" s="45">
        <f t="shared" si="94"/>
        <v>1.0910617750895564</v>
      </c>
      <c r="M232" s="45">
        <f t="shared" si="94"/>
        <v>0.7588400368273249</v>
      </c>
      <c r="N232" s="45">
        <f t="shared" si="94"/>
        <v>0.6136237692619104</v>
      </c>
      <c r="O232" s="45">
        <f t="shared" si="94"/>
        <v>0.5277778166546344</v>
      </c>
      <c r="P232" s="45">
        <f t="shared" si="94"/>
        <v>0.3265759927383292</v>
      </c>
    </row>
    <row r="233" spans="2:16" ht="12.75" customHeight="1">
      <c r="B233" s="61" t="s">
        <v>94</v>
      </c>
      <c r="C233" s="44">
        <f aca="true" t="shared" si="95" ref="C233:P233">100*SQRT(EXP($M96+$N96*LN(C$143*1000)))</f>
        <v>46.024057421669774</v>
      </c>
      <c r="D233" s="45">
        <f t="shared" si="95"/>
        <v>28.80098052716284</v>
      </c>
      <c r="E233" s="45">
        <f t="shared" si="95"/>
        <v>20.20257566210032</v>
      </c>
      <c r="F233" s="45">
        <f t="shared" si="95"/>
        <v>16.418073889655204</v>
      </c>
      <c r="G233" s="45">
        <f t="shared" si="95"/>
        <v>14.171186394086776</v>
      </c>
      <c r="H233" s="45">
        <f t="shared" si="95"/>
        <v>8.868059146621865</v>
      </c>
      <c r="I233" s="45">
        <f t="shared" si="95"/>
        <v>6.22053946103125</v>
      </c>
      <c r="J233" s="45">
        <f t="shared" si="95"/>
        <v>5.055260191220056</v>
      </c>
      <c r="K233" s="45">
        <f t="shared" si="95"/>
        <v>4.363425023048836</v>
      </c>
      <c r="L233" s="45">
        <f t="shared" si="95"/>
        <v>2.730548460105873</v>
      </c>
      <c r="M233" s="45">
        <f t="shared" si="95"/>
        <v>1.9153553404993953</v>
      </c>
      <c r="N233" s="45">
        <f t="shared" si="95"/>
        <v>1.5565562545699398</v>
      </c>
      <c r="O233" s="45">
        <f t="shared" si="95"/>
        <v>1.3435345074363951</v>
      </c>
      <c r="P233" s="45">
        <f t="shared" si="95"/>
        <v>0.8407583632126249</v>
      </c>
    </row>
    <row r="234" spans="2:16" ht="12.75" customHeight="1">
      <c r="B234" s="62" t="s">
        <v>95</v>
      </c>
      <c r="C234" s="44">
        <f aca="true" t="shared" si="96" ref="C234:P234">100*SQRT(EXP($M97+$N97*LN(C$143*1000)))</f>
        <v>43.468315433488456</v>
      </c>
      <c r="D234" s="45">
        <f t="shared" si="96"/>
        <v>27.150298714527977</v>
      </c>
      <c r="E234" s="45">
        <f t="shared" si="96"/>
        <v>19.017496479996606</v>
      </c>
      <c r="F234" s="45">
        <f t="shared" si="96"/>
        <v>15.442076555066306</v>
      </c>
      <c r="G234" s="45">
        <f t="shared" si="96"/>
        <v>13.320854262762058</v>
      </c>
      <c r="H234" s="45">
        <f t="shared" si="96"/>
        <v>8.320202169326592</v>
      </c>
      <c r="I234" s="45">
        <f t="shared" si="96"/>
        <v>5.827906982966674</v>
      </c>
      <c r="J234" s="45">
        <f t="shared" si="96"/>
        <v>4.732220451910558</v>
      </c>
      <c r="K234" s="45">
        <f t="shared" si="96"/>
        <v>4.082172417315271</v>
      </c>
      <c r="L234" s="45">
        <f t="shared" si="96"/>
        <v>2.549723848947</v>
      </c>
      <c r="M234" s="45">
        <f t="shared" si="96"/>
        <v>1.7859606198869036</v>
      </c>
      <c r="N234" s="45">
        <f t="shared" si="96"/>
        <v>1.4501877597630104</v>
      </c>
      <c r="O234" s="45">
        <f t="shared" si="96"/>
        <v>1.2509807040884435</v>
      </c>
      <c r="P234" s="45">
        <f t="shared" si="96"/>
        <v>0.7813622281747108</v>
      </c>
    </row>
    <row r="235" spans="2:16" ht="12.75" customHeight="1">
      <c r="B235" s="62" t="s">
        <v>96</v>
      </c>
      <c r="C235" s="44">
        <f aca="true" t="shared" si="97" ref="C235:P235">100*SQRT(EXP($M98+$N98*LN(C$143*1000)))</f>
        <v>34.41223204756906</v>
      </c>
      <c r="D235" s="45">
        <f t="shared" si="97"/>
        <v>21.412652054063283</v>
      </c>
      <c r="E235" s="45">
        <f t="shared" si="97"/>
        <v>14.95565417891806</v>
      </c>
      <c r="F235" s="45">
        <f t="shared" si="97"/>
        <v>12.123561154801026</v>
      </c>
      <c r="G235" s="45">
        <f t="shared" si="97"/>
        <v>10.445767827107858</v>
      </c>
      <c r="H235" s="45">
        <f t="shared" si="97"/>
        <v>6.499769954189584</v>
      </c>
      <c r="I235" s="45">
        <f t="shared" si="97"/>
        <v>4.539760485153691</v>
      </c>
      <c r="J235" s="45">
        <f t="shared" si="97"/>
        <v>3.680084014478836</v>
      </c>
      <c r="K235" s="45">
        <f t="shared" si="97"/>
        <v>3.170793029263841</v>
      </c>
      <c r="L235" s="45">
        <f t="shared" si="97"/>
        <v>1.972992852577028</v>
      </c>
      <c r="M235" s="45">
        <f t="shared" si="97"/>
        <v>1.378035692455002</v>
      </c>
      <c r="N235" s="45">
        <f t="shared" si="97"/>
        <v>1.1170825288623647</v>
      </c>
      <c r="O235" s="45">
        <f t="shared" si="97"/>
        <v>0.9624882154030999</v>
      </c>
      <c r="P235" s="45">
        <f t="shared" si="97"/>
        <v>0.5988982415925201</v>
      </c>
    </row>
    <row r="236" spans="2:16" ht="12.75" customHeight="1">
      <c r="B236" s="62" t="s">
        <v>97</v>
      </c>
      <c r="C236" s="44">
        <f aca="true" t="shared" si="98" ref="C236:P236">100*SQRT(EXP($M99+$N99*LN(C$143*1000)))</f>
        <v>47.331285814261385</v>
      </c>
      <c r="D236" s="45">
        <f t="shared" si="98"/>
        <v>29.475312379542153</v>
      </c>
      <c r="E236" s="45">
        <f t="shared" si="98"/>
        <v>20.59965866118955</v>
      </c>
      <c r="F236" s="45">
        <f t="shared" si="98"/>
        <v>16.704781501159623</v>
      </c>
      <c r="G236" s="45">
        <f t="shared" si="98"/>
        <v>14.396656140344986</v>
      </c>
      <c r="H236" s="45">
        <f t="shared" si="98"/>
        <v>8.96544282829651</v>
      </c>
      <c r="I236" s="45">
        <f t="shared" si="98"/>
        <v>6.265754188834381</v>
      </c>
      <c r="J236" s="45">
        <f t="shared" si="98"/>
        <v>5.0810577197403815</v>
      </c>
      <c r="K236" s="45">
        <f t="shared" si="98"/>
        <v>4.379000157246574</v>
      </c>
      <c r="L236" s="45">
        <f t="shared" si="98"/>
        <v>2.726999601308447</v>
      </c>
      <c r="M236" s="45">
        <f t="shared" si="98"/>
        <v>1.9058410724475803</v>
      </c>
      <c r="N236" s="45">
        <f t="shared" si="98"/>
        <v>1.5454944771077137</v>
      </c>
      <c r="O236" s="45">
        <f t="shared" si="98"/>
        <v>1.331951127416871</v>
      </c>
      <c r="P236" s="45">
        <f t="shared" si="98"/>
        <v>0.8294656458089769</v>
      </c>
    </row>
    <row r="237" spans="2:16" ht="12.75" customHeight="1">
      <c r="B237" s="62" t="s">
        <v>98</v>
      </c>
      <c r="C237" s="44">
        <f aca="true" t="shared" si="99" ref="C237:P237">100*SQRT(EXP($M100+$N100*LN(C$143*1000)))</f>
        <v>40.321106745493324</v>
      </c>
      <c r="D237" s="45">
        <f t="shared" si="99"/>
        <v>24.75296261062154</v>
      </c>
      <c r="E237" s="45">
        <f t="shared" si="99"/>
        <v>17.11303529384884</v>
      </c>
      <c r="F237" s="45">
        <f t="shared" si="99"/>
        <v>13.789784376480984</v>
      </c>
      <c r="G237" s="45">
        <f t="shared" si="99"/>
        <v>11.831148520494727</v>
      </c>
      <c r="H237" s="45">
        <f t="shared" si="99"/>
        <v>7.263093714590287</v>
      </c>
      <c r="I237" s="45">
        <f t="shared" si="99"/>
        <v>5.021361726898128</v>
      </c>
      <c r="J237" s="45">
        <f t="shared" si="99"/>
        <v>4.046242779334909</v>
      </c>
      <c r="K237" s="45">
        <f t="shared" si="99"/>
        <v>3.4715335617529868</v>
      </c>
      <c r="L237" s="45">
        <f t="shared" si="99"/>
        <v>2.1311602629854387</v>
      </c>
      <c r="M237" s="45">
        <f t="shared" si="99"/>
        <v>1.473384070061513</v>
      </c>
      <c r="N237" s="45">
        <f t="shared" si="99"/>
        <v>1.1872615395816555</v>
      </c>
      <c r="O237" s="45">
        <f t="shared" si="99"/>
        <v>1.018628516876519</v>
      </c>
      <c r="P237" s="45">
        <f t="shared" si="99"/>
        <v>0.6253318826665266</v>
      </c>
    </row>
    <row r="238" spans="2:16" ht="12.75" customHeight="1">
      <c r="B238" s="62" t="s">
        <v>99</v>
      </c>
      <c r="C238" s="44">
        <f aca="true" t="shared" si="100" ref="C238:P238">100*SQRT(EXP($M101+$N101*LN(C$143*1000)))</f>
        <v>48.42231913386163</v>
      </c>
      <c r="D238" s="45">
        <f t="shared" si="100"/>
        <v>29.640597930279533</v>
      </c>
      <c r="E238" s="45">
        <f t="shared" si="100"/>
        <v>20.447427875395302</v>
      </c>
      <c r="F238" s="45">
        <f t="shared" si="100"/>
        <v>16.455629120790466</v>
      </c>
      <c r="G238" s="45">
        <f t="shared" si="100"/>
        <v>14.105562502583089</v>
      </c>
      <c r="H238" s="45">
        <f t="shared" si="100"/>
        <v>8.6343924495578</v>
      </c>
      <c r="I238" s="45">
        <f t="shared" si="100"/>
        <v>5.956395254760837</v>
      </c>
      <c r="J238" s="45">
        <f t="shared" si="100"/>
        <v>4.79357265894186</v>
      </c>
      <c r="K238" s="45">
        <f t="shared" si="100"/>
        <v>4.108991412911098</v>
      </c>
      <c r="L238" s="45">
        <f t="shared" si="100"/>
        <v>2.515223651977042</v>
      </c>
      <c r="M238" s="45">
        <f t="shared" si="100"/>
        <v>1.7351152745049885</v>
      </c>
      <c r="N238" s="45">
        <f t="shared" si="100"/>
        <v>1.3963816678101661</v>
      </c>
      <c r="O238" s="45">
        <f t="shared" si="100"/>
        <v>1.1969611582866895</v>
      </c>
      <c r="P238" s="45">
        <f t="shared" si="100"/>
        <v>0.7326919706769535</v>
      </c>
    </row>
    <row r="239" spans="2:16" ht="12.75" customHeight="1">
      <c r="B239" s="61" t="s">
        <v>100</v>
      </c>
      <c r="C239" s="44">
        <f aca="true" t="shared" si="101" ref="C239:P239">100*SQRT(EXP($M102+$N102*LN(C$143*1000)))</f>
        <v>44.878435510326646</v>
      </c>
      <c r="D239" s="45">
        <f t="shared" si="101"/>
        <v>27.600245040158295</v>
      </c>
      <c r="E239" s="45">
        <f t="shared" si="101"/>
        <v>19.10747121647873</v>
      </c>
      <c r="F239" s="45">
        <f t="shared" si="101"/>
        <v>15.409161772615715</v>
      </c>
      <c r="G239" s="45">
        <f t="shared" si="101"/>
        <v>13.227978800816803</v>
      </c>
      <c r="H239" s="45">
        <f t="shared" si="101"/>
        <v>8.135209085097308</v>
      </c>
      <c r="I239" s="45">
        <f t="shared" si="101"/>
        <v>5.631952658658046</v>
      </c>
      <c r="J239" s="45">
        <f t="shared" si="101"/>
        <v>4.541871011069784</v>
      </c>
      <c r="K239" s="45">
        <f t="shared" si="101"/>
        <v>3.898964417210924</v>
      </c>
      <c r="L239" s="45">
        <f t="shared" si="101"/>
        <v>2.397863742222424</v>
      </c>
      <c r="M239" s="45">
        <f t="shared" si="101"/>
        <v>1.6600255674864166</v>
      </c>
      <c r="N239" s="45">
        <f t="shared" si="101"/>
        <v>1.338722546080087</v>
      </c>
      <c r="O239" s="45">
        <f t="shared" si="101"/>
        <v>1.1492249689527958</v>
      </c>
      <c r="P239" s="45">
        <f t="shared" si="101"/>
        <v>0.7067735403135174</v>
      </c>
    </row>
    <row r="240" spans="2:16" ht="12.75" customHeight="1">
      <c r="B240" s="62" t="s">
        <v>101</v>
      </c>
      <c r="C240" s="44">
        <f aca="true" t="shared" si="102" ref="C240:P240">100*SQRT(EXP($M103+$N103*LN(C$143*1000)))</f>
        <v>41.72118811022722</v>
      </c>
      <c r="D240" s="45">
        <f t="shared" si="102"/>
        <v>25.11936813146931</v>
      </c>
      <c r="E240" s="45">
        <f t="shared" si="102"/>
        <v>17.112833153531618</v>
      </c>
      <c r="F240" s="45">
        <f t="shared" si="102"/>
        <v>13.671507085876907</v>
      </c>
      <c r="G240" s="45">
        <f t="shared" si="102"/>
        <v>11.658297175625702</v>
      </c>
      <c r="H240" s="45">
        <f t="shared" si="102"/>
        <v>7.01919268854245</v>
      </c>
      <c r="I240" s="45">
        <f t="shared" si="102"/>
        <v>4.781898681640524</v>
      </c>
      <c r="J240" s="45">
        <f t="shared" si="102"/>
        <v>3.8202769303867234</v>
      </c>
      <c r="K240" s="45">
        <f t="shared" si="102"/>
        <v>3.2577186602671353</v>
      </c>
      <c r="L240" s="45">
        <f t="shared" si="102"/>
        <v>1.961397505742352</v>
      </c>
      <c r="M240" s="45">
        <f t="shared" si="102"/>
        <v>1.336222634576225</v>
      </c>
      <c r="N240" s="45">
        <f t="shared" si="102"/>
        <v>1.0675133131387962</v>
      </c>
      <c r="O240" s="45">
        <f t="shared" si="102"/>
        <v>0.9103156927274935</v>
      </c>
      <c r="P240" s="45">
        <f t="shared" si="102"/>
        <v>0.548080149133386</v>
      </c>
    </row>
    <row r="241" spans="2:16" ht="12.75" customHeight="1">
      <c r="B241" s="62" t="s">
        <v>102</v>
      </c>
      <c r="C241" s="44">
        <f aca="true" t="shared" si="103" ref="C241:P241">100*SQRT(EXP($M104+$N104*LN(C$143*1000)))</f>
        <v>43.903168910157866</v>
      </c>
      <c r="D241" s="45">
        <f t="shared" si="103"/>
        <v>26.77132384724385</v>
      </c>
      <c r="E241" s="45">
        <f t="shared" si="103"/>
        <v>18.414512940453378</v>
      </c>
      <c r="F241" s="45">
        <f t="shared" si="103"/>
        <v>14.794428992251849</v>
      </c>
      <c r="G241" s="45">
        <f t="shared" si="103"/>
        <v>12.66632493667419</v>
      </c>
      <c r="H241" s="45">
        <f t="shared" si="103"/>
        <v>7.723685903585633</v>
      </c>
      <c r="I241" s="45">
        <f t="shared" si="103"/>
        <v>5.312696332505711</v>
      </c>
      <c r="J241" s="45">
        <f t="shared" si="103"/>
        <v>4.268280616642659</v>
      </c>
      <c r="K241" s="45">
        <f t="shared" si="103"/>
        <v>3.6543099594866506</v>
      </c>
      <c r="L241" s="45">
        <f t="shared" si="103"/>
        <v>2.2283292480281682</v>
      </c>
      <c r="M241" s="45">
        <f t="shared" si="103"/>
        <v>1.5327444398170824</v>
      </c>
      <c r="N241" s="45">
        <f t="shared" si="103"/>
        <v>1.2314243038341446</v>
      </c>
      <c r="O241" s="45">
        <f t="shared" si="103"/>
        <v>1.054290123359941</v>
      </c>
      <c r="P241" s="45">
        <f t="shared" si="103"/>
        <v>0.6428862203358923</v>
      </c>
    </row>
    <row r="242" spans="2:16" ht="12.75" customHeight="1">
      <c r="B242" s="62" t="s">
        <v>103</v>
      </c>
      <c r="C242" s="44">
        <f aca="true" t="shared" si="104" ref="C242:P242">100*SQRT(EXP($M105+$N105*LN(C$143*1000)))</f>
        <v>47.014123541716366</v>
      </c>
      <c r="D242" s="45">
        <f t="shared" si="104"/>
        <v>28.252197880026635</v>
      </c>
      <c r="E242" s="45">
        <f t="shared" si="104"/>
        <v>19.219362362639615</v>
      </c>
      <c r="F242" s="45">
        <f t="shared" si="104"/>
        <v>15.341470508461946</v>
      </c>
      <c r="G242" s="45">
        <f t="shared" si="104"/>
        <v>13.07451870452848</v>
      </c>
      <c r="H242" s="45">
        <f t="shared" si="104"/>
        <v>7.856870697561521</v>
      </c>
      <c r="I242" s="45">
        <f t="shared" si="104"/>
        <v>5.344860092445932</v>
      </c>
      <c r="J242" s="45">
        <f t="shared" si="104"/>
        <v>4.266427362830197</v>
      </c>
      <c r="K242" s="45">
        <f t="shared" si="104"/>
        <v>3.635993324503537</v>
      </c>
      <c r="L242" s="45">
        <f t="shared" si="104"/>
        <v>2.1849775164516396</v>
      </c>
      <c r="M242" s="45">
        <f t="shared" si="104"/>
        <v>1.4863931939466093</v>
      </c>
      <c r="N242" s="45">
        <f t="shared" si="104"/>
        <v>1.1864835533377491</v>
      </c>
      <c r="O242" s="45">
        <f t="shared" si="104"/>
        <v>1.0111613096132765</v>
      </c>
      <c r="P242" s="45">
        <f t="shared" si="104"/>
        <v>0.6076371791228383</v>
      </c>
    </row>
    <row r="243" spans="2:16" ht="12.75" customHeight="1">
      <c r="B243" s="62" t="s">
        <v>104</v>
      </c>
      <c r="C243" s="44">
        <f aca="true" t="shared" si="105" ref="C243:P243">100*SQRT(EXP($M106+$N106*LN(C$143*1000)))</f>
        <v>39.36233360303762</v>
      </c>
      <c r="D243" s="45">
        <f t="shared" si="105"/>
        <v>24.37946635421751</v>
      </c>
      <c r="E243" s="45">
        <f t="shared" si="105"/>
        <v>16.968186176331855</v>
      </c>
      <c r="F243" s="45">
        <f t="shared" si="105"/>
        <v>13.726786837213002</v>
      </c>
      <c r="G243" s="45">
        <f t="shared" si="105"/>
        <v>11.80991158425628</v>
      </c>
      <c r="H243" s="45">
        <f t="shared" si="105"/>
        <v>7.314590263328317</v>
      </c>
      <c r="I243" s="45">
        <f t="shared" si="105"/>
        <v>5.090978103803648</v>
      </c>
      <c r="J243" s="45">
        <f t="shared" si="105"/>
        <v>4.118458537501658</v>
      </c>
      <c r="K243" s="45">
        <f t="shared" si="105"/>
        <v>3.5433369635683274</v>
      </c>
      <c r="L243" s="45">
        <f t="shared" si="105"/>
        <v>2.194602209212082</v>
      </c>
      <c r="M243" s="45">
        <f t="shared" si="105"/>
        <v>1.5274501224862858</v>
      </c>
      <c r="N243" s="45">
        <f t="shared" si="105"/>
        <v>1.235664320155208</v>
      </c>
      <c r="O243" s="45">
        <f t="shared" si="105"/>
        <v>1.0631101467454611</v>
      </c>
      <c r="P243" s="45">
        <f t="shared" si="105"/>
        <v>0.6584482087568123</v>
      </c>
    </row>
    <row r="244" spans="2:16" ht="12.75" customHeight="1">
      <c r="B244" s="62" t="s">
        <v>105</v>
      </c>
      <c r="C244" s="44">
        <f aca="true" t="shared" si="106" ref="C244:P244">100*SQRT(EXP($M107+$N107*LN(C$143*1000)))</f>
        <v>40.05949363179616</v>
      </c>
      <c r="D244" s="45">
        <f t="shared" si="106"/>
        <v>24.57262166449196</v>
      </c>
      <c r="E244" s="45">
        <f t="shared" si="106"/>
        <v>16.978040713283175</v>
      </c>
      <c r="F244" s="45">
        <f t="shared" si="106"/>
        <v>13.676144995013075</v>
      </c>
      <c r="G244" s="45">
        <f t="shared" si="106"/>
        <v>11.730692410343622</v>
      </c>
      <c r="H244" s="45">
        <f t="shared" si="106"/>
        <v>7.195644286254967</v>
      </c>
      <c r="I244" s="45">
        <f t="shared" si="106"/>
        <v>4.97170970677809</v>
      </c>
      <c r="J244" s="45">
        <f t="shared" si="106"/>
        <v>4.0048097404911145</v>
      </c>
      <c r="K244" s="45">
        <f t="shared" si="106"/>
        <v>3.435119417407464</v>
      </c>
      <c r="L244" s="45">
        <f t="shared" si="106"/>
        <v>2.1071132499115146</v>
      </c>
      <c r="M244" s="45">
        <f t="shared" si="106"/>
        <v>1.4558745514806586</v>
      </c>
      <c r="N244" s="45">
        <f t="shared" si="106"/>
        <v>1.1727355233057868</v>
      </c>
      <c r="O244" s="45">
        <f t="shared" si="106"/>
        <v>1.005912097860908</v>
      </c>
      <c r="P244" s="45">
        <f t="shared" si="106"/>
        <v>0.6170297017646853</v>
      </c>
    </row>
    <row r="245" spans="2:16" ht="12.75" customHeight="1">
      <c r="B245" s="62" t="s">
        <v>191</v>
      </c>
      <c r="C245" s="44">
        <f aca="true" t="shared" si="107" ref="C245:P245">100*SQRT(EXP($M108+$N108*LN(C$143*1000)))</f>
        <v>45.79237627186958</v>
      </c>
      <c r="D245" s="45">
        <f t="shared" si="107"/>
        <v>27.563976163879033</v>
      </c>
      <c r="E245" s="45">
        <f t="shared" si="107"/>
        <v>18.774867626710197</v>
      </c>
      <c r="F245" s="45">
        <f t="shared" si="107"/>
        <v>14.99773317383144</v>
      </c>
      <c r="G245" s="45">
        <f t="shared" si="107"/>
        <v>12.788273081675916</v>
      </c>
      <c r="H245" s="45">
        <f t="shared" si="107"/>
        <v>7.697693002602059</v>
      </c>
      <c r="I245" s="45">
        <f t="shared" si="107"/>
        <v>5.243190107829806</v>
      </c>
      <c r="J245" s="45">
        <f t="shared" si="107"/>
        <v>4.1883632833198705</v>
      </c>
      <c r="K245" s="45">
        <f t="shared" si="107"/>
        <v>3.5713352685735167</v>
      </c>
      <c r="L245" s="45">
        <f t="shared" si="107"/>
        <v>2.1497071833909867</v>
      </c>
      <c r="M245" s="45">
        <f t="shared" si="107"/>
        <v>1.4642469418923623</v>
      </c>
      <c r="N245" s="45">
        <f t="shared" si="107"/>
        <v>1.1696692286585386</v>
      </c>
      <c r="O245" s="45">
        <f t="shared" si="107"/>
        <v>0.9973540226344305</v>
      </c>
      <c r="P245" s="45">
        <f t="shared" si="107"/>
        <v>0.6003410337046027</v>
      </c>
    </row>
    <row r="246" spans="2:16" ht="12.75" customHeight="1">
      <c r="B246" s="61" t="s">
        <v>106</v>
      </c>
      <c r="C246" s="44">
        <f aca="true" t="shared" si="108" ref="C246:P246">100*SQRT(EXP($M109+$N109*LN(C$143*1000)))</f>
        <v>22.6885181936581</v>
      </c>
      <c r="D246" s="45">
        <f t="shared" si="108"/>
        <v>13.749888399327567</v>
      </c>
      <c r="E246" s="45">
        <f t="shared" si="108"/>
        <v>9.41372506390679</v>
      </c>
      <c r="F246" s="45">
        <f t="shared" si="108"/>
        <v>7.542462287574832</v>
      </c>
      <c r="G246" s="45">
        <f t="shared" si="108"/>
        <v>6.44501373430498</v>
      </c>
      <c r="H246" s="45">
        <f t="shared" si="108"/>
        <v>3.9058619352055137</v>
      </c>
      <c r="I246" s="45">
        <f t="shared" si="108"/>
        <v>2.674109732948946</v>
      </c>
      <c r="J246" s="45">
        <f t="shared" si="108"/>
        <v>2.142549487761834</v>
      </c>
      <c r="K246" s="45">
        <f t="shared" si="108"/>
        <v>1.8308027734923054</v>
      </c>
      <c r="L246" s="45">
        <f t="shared" si="108"/>
        <v>1.1095186385391642</v>
      </c>
      <c r="M246" s="45">
        <f t="shared" si="108"/>
        <v>0.7596209593234714</v>
      </c>
      <c r="N246" s="45">
        <f t="shared" si="108"/>
        <v>0.608623302640934</v>
      </c>
      <c r="O246" s="45">
        <f t="shared" si="108"/>
        <v>0.5200669748128278</v>
      </c>
      <c r="P246" s="45">
        <f t="shared" si="108"/>
        <v>0.31517540294240504</v>
      </c>
    </row>
    <row r="247" spans="2:16" ht="12.75" customHeight="1">
      <c r="B247" s="62" t="s">
        <v>107</v>
      </c>
      <c r="C247" s="44">
        <f aca="true" t="shared" si="109" ref="C247:P247">100*SQRT(EXP($M110+$N110*LN(C$143*1000)))</f>
        <v>22.523825283125092</v>
      </c>
      <c r="D247" s="45">
        <f t="shared" si="109"/>
        <v>13.535163281518194</v>
      </c>
      <c r="E247" s="45">
        <f t="shared" si="109"/>
        <v>9.207639536485743</v>
      </c>
      <c r="F247" s="45">
        <f t="shared" si="109"/>
        <v>7.349794510180339</v>
      </c>
      <c r="G247" s="45">
        <f t="shared" si="109"/>
        <v>6.2637312953306195</v>
      </c>
      <c r="H247" s="45">
        <f t="shared" si="109"/>
        <v>3.7640420651537068</v>
      </c>
      <c r="I247" s="45">
        <f t="shared" si="109"/>
        <v>2.5605854776372734</v>
      </c>
      <c r="J247" s="45">
        <f t="shared" si="109"/>
        <v>2.043930696006463</v>
      </c>
      <c r="K247" s="45">
        <f t="shared" si="109"/>
        <v>1.7419034842850942</v>
      </c>
      <c r="L247" s="45">
        <f t="shared" si="109"/>
        <v>1.0467559477167547</v>
      </c>
      <c r="M247" s="45">
        <f t="shared" si="109"/>
        <v>0.7120823922685123</v>
      </c>
      <c r="N247" s="45">
        <f t="shared" si="109"/>
        <v>0.5684040124238734</v>
      </c>
      <c r="O247" s="45">
        <f t="shared" si="109"/>
        <v>0.4844121826915617</v>
      </c>
      <c r="P247" s="45">
        <f t="shared" si="109"/>
        <v>0.29109611293243015</v>
      </c>
    </row>
    <row r="248" spans="2:16" ht="12.75" customHeight="1">
      <c r="B248" s="62" t="s">
        <v>108</v>
      </c>
      <c r="C248" s="44">
        <f aca="true" t="shared" si="110" ref="C248:P248">100*SQRT(EXP($M111+$N111*LN(C$143*1000)))</f>
        <v>21.250493401914632</v>
      </c>
      <c r="D248" s="45">
        <f t="shared" si="110"/>
        <v>12.993941734907278</v>
      </c>
      <c r="E248" s="45">
        <f t="shared" si="110"/>
        <v>8.956482745584186</v>
      </c>
      <c r="F248" s="45">
        <f t="shared" si="110"/>
        <v>7.204528306504445</v>
      </c>
      <c r="G248" s="45">
        <f t="shared" si="110"/>
        <v>6.173537238238187</v>
      </c>
      <c r="H248" s="45">
        <f t="shared" si="110"/>
        <v>3.7749045000865644</v>
      </c>
      <c r="I248" s="45">
        <f t="shared" si="110"/>
        <v>2.6019715734468543</v>
      </c>
      <c r="J248" s="45">
        <f t="shared" si="110"/>
        <v>2.093006639560613</v>
      </c>
      <c r="K248" s="45">
        <f t="shared" si="110"/>
        <v>1.7934906880082</v>
      </c>
      <c r="L248" s="45">
        <f t="shared" si="110"/>
        <v>1.0966575251366926</v>
      </c>
      <c r="M248" s="45">
        <f t="shared" si="110"/>
        <v>0.7559056675862447</v>
      </c>
      <c r="N248" s="45">
        <f t="shared" si="110"/>
        <v>0.6080449138203556</v>
      </c>
      <c r="O248" s="45">
        <f t="shared" si="110"/>
        <v>0.5210317398020736</v>
      </c>
      <c r="P248" s="45">
        <f t="shared" si="110"/>
        <v>0.3185928882204454</v>
      </c>
    </row>
    <row r="249" spans="2:16" ht="12.75" customHeight="1">
      <c r="B249" s="61" t="s">
        <v>109</v>
      </c>
      <c r="C249" s="44">
        <f aca="true" t="shared" si="111" ref="C249:P249">100*SQRT(EXP($M112+$N112*LN(C$143*1000)))</f>
        <v>36.903968302216185</v>
      </c>
      <c r="D249" s="45">
        <f t="shared" si="111"/>
        <v>23.06824135109435</v>
      </c>
      <c r="E249" s="45">
        <f t="shared" si="111"/>
        <v>16.167770222143645</v>
      </c>
      <c r="F249" s="45">
        <f t="shared" si="111"/>
        <v>13.132662014555793</v>
      </c>
      <c r="G249" s="45">
        <f t="shared" si="111"/>
        <v>11.33145739103489</v>
      </c>
      <c r="H249" s="45">
        <f t="shared" si="111"/>
        <v>7.083162217553104</v>
      </c>
      <c r="I249" s="45">
        <f t="shared" si="111"/>
        <v>4.9643549951039185</v>
      </c>
      <c r="J249" s="45">
        <f t="shared" si="111"/>
        <v>4.032417295347204</v>
      </c>
      <c r="K249" s="45">
        <f t="shared" si="111"/>
        <v>3.4793528314712017</v>
      </c>
      <c r="L249" s="45">
        <f t="shared" si="111"/>
        <v>2.1749029861694114</v>
      </c>
      <c r="M249" s="45">
        <f t="shared" si="111"/>
        <v>1.5243178359659804</v>
      </c>
      <c r="N249" s="45">
        <f t="shared" si="111"/>
        <v>1.2381639933924131</v>
      </c>
      <c r="O249" s="45">
        <f t="shared" si="111"/>
        <v>1.0683441421616682</v>
      </c>
      <c r="P249" s="45">
        <f t="shared" si="111"/>
        <v>0.6678094972223687</v>
      </c>
    </row>
    <row r="250" spans="2:16" ht="12.75" customHeight="1">
      <c r="B250" s="62" t="s">
        <v>110</v>
      </c>
      <c r="C250" s="44">
        <f aca="true" t="shared" si="112" ref="C250:P250">100*SQRT(EXP($M113+$N113*LN(C$143*1000)))</f>
        <v>40.603765560387714</v>
      </c>
      <c r="D250" s="45">
        <f t="shared" si="112"/>
        <v>24.953204420155046</v>
      </c>
      <c r="E250" s="45">
        <f t="shared" si="112"/>
        <v>17.26545980452784</v>
      </c>
      <c r="F250" s="45">
        <f t="shared" si="112"/>
        <v>13.91920605125925</v>
      </c>
      <c r="G250" s="45">
        <f t="shared" si="112"/>
        <v>11.9462052745815</v>
      </c>
      <c r="H250" s="45">
        <f t="shared" si="112"/>
        <v>7.341587612568226</v>
      </c>
      <c r="I250" s="45">
        <f t="shared" si="112"/>
        <v>5.079743815340757</v>
      </c>
      <c r="J250" s="45">
        <f t="shared" si="112"/>
        <v>4.095228372359668</v>
      </c>
      <c r="K250" s="45">
        <f t="shared" si="112"/>
        <v>3.514743484817723</v>
      </c>
      <c r="L250" s="45">
        <f t="shared" si="112"/>
        <v>2.159999484053453</v>
      </c>
      <c r="M250" s="45">
        <f t="shared" si="112"/>
        <v>1.4945328720828892</v>
      </c>
      <c r="N250" s="45">
        <f t="shared" si="112"/>
        <v>1.2048744274650898</v>
      </c>
      <c r="O250" s="45">
        <f t="shared" si="112"/>
        <v>1.0340875181806546</v>
      </c>
      <c r="P250" s="45">
        <f t="shared" si="112"/>
        <v>0.6355025666552065</v>
      </c>
    </row>
    <row r="251" spans="2:16" ht="12.75" customHeight="1">
      <c r="B251" s="62" t="s">
        <v>111</v>
      </c>
      <c r="C251" s="44">
        <f aca="true" t="shared" si="113" ref="C251:P251">100*SQRT(EXP($M114+$N114*LN(C$143*1000)))</f>
        <v>33.56870142455525</v>
      </c>
      <c r="D251" s="45">
        <f t="shared" si="113"/>
        <v>20.60232161290587</v>
      </c>
      <c r="E251" s="45">
        <f t="shared" si="113"/>
        <v>14.240670909718345</v>
      </c>
      <c r="F251" s="45">
        <f t="shared" si="113"/>
        <v>11.473893729090001</v>
      </c>
      <c r="G251" s="45">
        <f t="shared" si="113"/>
        <v>9.843391039573955</v>
      </c>
      <c r="H251" s="45">
        <f t="shared" si="113"/>
        <v>6.041243758406286</v>
      </c>
      <c r="I251" s="45">
        <f t="shared" si="113"/>
        <v>4.1758092056460985</v>
      </c>
      <c r="J251" s="45">
        <f t="shared" si="113"/>
        <v>3.3645037767035015</v>
      </c>
      <c r="K251" s="45">
        <f t="shared" si="113"/>
        <v>2.8863894951589897</v>
      </c>
      <c r="L251" s="45">
        <f t="shared" si="113"/>
        <v>1.77148123566911</v>
      </c>
      <c r="M251" s="45">
        <f t="shared" si="113"/>
        <v>1.2244775988790542</v>
      </c>
      <c r="N251" s="45">
        <f t="shared" si="113"/>
        <v>0.9865775237879864</v>
      </c>
      <c r="O251" s="45">
        <f t="shared" si="113"/>
        <v>0.8463794930293413</v>
      </c>
      <c r="P251" s="45">
        <f t="shared" si="113"/>
        <v>0.5194535916484215</v>
      </c>
    </row>
    <row r="252" spans="2:16" ht="12.75" customHeight="1">
      <c r="B252" s="62" t="s">
        <v>112</v>
      </c>
      <c r="C252" s="44">
        <f aca="true" t="shared" si="114" ref="C252:P252">100*SQRT(EXP($M115+$N115*LN(C$143*1000)))</f>
        <v>39.17602840700299</v>
      </c>
      <c r="D252" s="45">
        <f t="shared" si="114"/>
        <v>24.170904688694844</v>
      </c>
      <c r="E252" s="45">
        <f t="shared" si="114"/>
        <v>16.77413664890283</v>
      </c>
      <c r="F252" s="45">
        <f t="shared" si="114"/>
        <v>13.546723900140895</v>
      </c>
      <c r="G252" s="45">
        <f t="shared" si="114"/>
        <v>11.640923827218918</v>
      </c>
      <c r="H252" s="45">
        <f t="shared" si="114"/>
        <v>7.182240562848078</v>
      </c>
      <c r="I252" s="45">
        <f t="shared" si="114"/>
        <v>4.984334934838215</v>
      </c>
      <c r="J252" s="45">
        <f t="shared" si="114"/>
        <v>4.025328432774898</v>
      </c>
      <c r="K252" s="45">
        <f t="shared" si="114"/>
        <v>3.459031276557111</v>
      </c>
      <c r="L252" s="45">
        <f t="shared" si="114"/>
        <v>2.1341600642175105</v>
      </c>
      <c r="M252" s="45">
        <f t="shared" si="114"/>
        <v>1.4810654797112097</v>
      </c>
      <c r="N252" s="45">
        <f t="shared" si="114"/>
        <v>1.1961024016690467</v>
      </c>
      <c r="O252" s="45">
        <f t="shared" si="114"/>
        <v>1.0278305699607704</v>
      </c>
      <c r="P252" s="45">
        <f t="shared" si="114"/>
        <v>0.6341529693757241</v>
      </c>
    </row>
    <row r="253" spans="2:16" ht="12.75" customHeight="1">
      <c r="B253" s="62" t="s">
        <v>113</v>
      </c>
      <c r="C253" s="44">
        <f aca="true" t="shared" si="115" ref="C253:P253">100*SQRT(EXP($M116+$N116*LN(C$143*1000)))</f>
        <v>28.68097158867752</v>
      </c>
      <c r="D253" s="45">
        <f t="shared" si="115"/>
        <v>17.353882969755972</v>
      </c>
      <c r="E253" s="45">
        <f t="shared" si="115"/>
        <v>11.866888404865856</v>
      </c>
      <c r="F253" s="45">
        <f t="shared" si="115"/>
        <v>9.501300665481436</v>
      </c>
      <c r="G253" s="45">
        <f t="shared" si="115"/>
        <v>8.11478564532004</v>
      </c>
      <c r="H253" s="45">
        <f t="shared" si="115"/>
        <v>4.909981517820444</v>
      </c>
      <c r="I253" s="45">
        <f t="shared" si="115"/>
        <v>3.3575311556194274</v>
      </c>
      <c r="J253" s="45">
        <f t="shared" si="115"/>
        <v>2.6882289539506403</v>
      </c>
      <c r="K253" s="45">
        <f t="shared" si="115"/>
        <v>2.295938471466845</v>
      </c>
      <c r="L253" s="45">
        <f t="shared" si="115"/>
        <v>1.3891944844478439</v>
      </c>
      <c r="M253" s="45">
        <f t="shared" si="115"/>
        <v>0.9499554623209224</v>
      </c>
      <c r="N253" s="45">
        <f t="shared" si="115"/>
        <v>0.7605879619316702</v>
      </c>
      <c r="O253" s="45">
        <f t="shared" si="115"/>
        <v>0.6495961440215737</v>
      </c>
      <c r="P253" s="45">
        <f t="shared" si="115"/>
        <v>0.3930485906344057</v>
      </c>
    </row>
    <row r="254" spans="2:16" ht="12.75" customHeight="1">
      <c r="B254" s="62" t="s">
        <v>114</v>
      </c>
      <c r="C254" s="44">
        <f aca="true" t="shared" si="116" ref="C254:P254">100*SQRT(EXP($M117+$N117*LN(C$143*1000)))</f>
        <v>20.655019517219326</v>
      </c>
      <c r="D254" s="45">
        <f t="shared" si="116"/>
        <v>12.653156934031312</v>
      </c>
      <c r="E254" s="45">
        <f t="shared" si="116"/>
        <v>8.733768970789884</v>
      </c>
      <c r="F254" s="45">
        <f t="shared" si="116"/>
        <v>7.031117859053439</v>
      </c>
      <c r="G254" s="45">
        <f t="shared" si="116"/>
        <v>6.028433918335172</v>
      </c>
      <c r="H254" s="45">
        <f t="shared" si="116"/>
        <v>3.692987090694421</v>
      </c>
      <c r="I254" s="45">
        <f t="shared" si="116"/>
        <v>2.5490631492514413</v>
      </c>
      <c r="J254" s="45">
        <f t="shared" si="116"/>
        <v>2.0521224562384863</v>
      </c>
      <c r="K254" s="45">
        <f t="shared" si="116"/>
        <v>1.759476212425606</v>
      </c>
      <c r="L254" s="45">
        <f t="shared" si="116"/>
        <v>1.0778459259724453</v>
      </c>
      <c r="M254" s="45">
        <f t="shared" si="116"/>
        <v>0.7439769657983091</v>
      </c>
      <c r="N254" s="45">
        <f t="shared" si="116"/>
        <v>0.5989384134666187</v>
      </c>
      <c r="O254" s="45">
        <f t="shared" si="116"/>
        <v>0.5135258317547394</v>
      </c>
      <c r="P254" s="45">
        <f t="shared" si="116"/>
        <v>0.31458323888073614</v>
      </c>
    </row>
    <row r="255" spans="2:16" ht="12.75" customHeight="1">
      <c r="B255" s="61" t="s">
        <v>115</v>
      </c>
      <c r="C255" s="44">
        <f aca="true" t="shared" si="117" ref="C255:P255">100*SQRT(EXP($M118+$N118*LN(C$143*1000)))</f>
        <v>41.75150616837741</v>
      </c>
      <c r="D255" s="45">
        <f t="shared" si="117"/>
        <v>25.555287609395798</v>
      </c>
      <c r="E255" s="45">
        <f t="shared" si="117"/>
        <v>17.62819006280655</v>
      </c>
      <c r="F255" s="45">
        <f t="shared" si="117"/>
        <v>14.186296692121111</v>
      </c>
      <c r="G255" s="45">
        <f t="shared" si="117"/>
        <v>12.160030817895327</v>
      </c>
      <c r="H255" s="45">
        <f t="shared" si="117"/>
        <v>7.442919152119024</v>
      </c>
      <c r="I255" s="45">
        <f t="shared" si="117"/>
        <v>5.134170095875481</v>
      </c>
      <c r="J255" s="45">
        <f t="shared" si="117"/>
        <v>4.1317265123876</v>
      </c>
      <c r="K255" s="45">
        <f t="shared" si="117"/>
        <v>3.541581204180804</v>
      </c>
      <c r="L255" s="45">
        <f t="shared" si="117"/>
        <v>2.167733204638739</v>
      </c>
      <c r="M255" s="45">
        <f t="shared" si="117"/>
        <v>1.4953153148148766</v>
      </c>
      <c r="N255" s="45">
        <f t="shared" si="117"/>
        <v>1.2033559105420177</v>
      </c>
      <c r="O255" s="45">
        <f t="shared" si="117"/>
        <v>1.0314774373226188</v>
      </c>
      <c r="P255" s="45">
        <f t="shared" si="117"/>
        <v>0.6313473451012143</v>
      </c>
    </row>
    <row r="256" spans="2:16" ht="12.75" customHeight="1">
      <c r="B256" s="62" t="s">
        <v>116</v>
      </c>
      <c r="C256" s="44">
        <f aca="true" t="shared" si="118" ref="C256:P256">100*SQRT(EXP($M119+$N119*LN(C$143*1000)))</f>
        <v>35.39382273912801</v>
      </c>
      <c r="D256" s="45">
        <f t="shared" si="118"/>
        <v>21.337473578393208</v>
      </c>
      <c r="E256" s="45">
        <f t="shared" si="118"/>
        <v>14.550652171627915</v>
      </c>
      <c r="F256" s="45">
        <f t="shared" si="118"/>
        <v>11.63124703007825</v>
      </c>
      <c r="G256" s="45">
        <f t="shared" si="118"/>
        <v>9.922518607549403</v>
      </c>
      <c r="H256" s="45">
        <f t="shared" si="118"/>
        <v>5.981876560217997</v>
      </c>
      <c r="I256" s="45">
        <f t="shared" si="118"/>
        <v>4.079217946846573</v>
      </c>
      <c r="J256" s="45">
        <f t="shared" si="118"/>
        <v>3.2607742298875126</v>
      </c>
      <c r="K256" s="45">
        <f t="shared" si="118"/>
        <v>2.781738956055751</v>
      </c>
      <c r="L256" s="45">
        <f t="shared" si="118"/>
        <v>1.6769955004382509</v>
      </c>
      <c r="M256" s="45">
        <f t="shared" si="118"/>
        <v>1.1435926624870665</v>
      </c>
      <c r="N256" s="45">
        <f t="shared" si="118"/>
        <v>0.9141451944750731</v>
      </c>
      <c r="O256" s="45">
        <f t="shared" si="118"/>
        <v>0.7798495448273327</v>
      </c>
      <c r="P256" s="45">
        <f t="shared" si="118"/>
        <v>0.4701390742820095</v>
      </c>
    </row>
    <row r="257" spans="2:16" ht="12.75" customHeight="1">
      <c r="B257" s="62" t="s">
        <v>117</v>
      </c>
      <c r="C257" s="44">
        <f aca="true" t="shared" si="119" ref="C257:P257">100*SQRT(EXP($M120+$N120*LN(C$143*1000)))</f>
        <v>37.72638274183148</v>
      </c>
      <c r="D257" s="45">
        <f t="shared" si="119"/>
        <v>23.142042205805062</v>
      </c>
      <c r="E257" s="45">
        <f t="shared" si="119"/>
        <v>15.989897613116657</v>
      </c>
      <c r="F257" s="45">
        <f t="shared" si="119"/>
        <v>12.880313822418058</v>
      </c>
      <c r="G257" s="45">
        <f t="shared" si="119"/>
        <v>11.048153114759197</v>
      </c>
      <c r="H257" s="45">
        <f t="shared" si="119"/>
        <v>6.777135974779172</v>
      </c>
      <c r="I257" s="45">
        <f t="shared" si="119"/>
        <v>4.682633856734801</v>
      </c>
      <c r="J257" s="45">
        <f t="shared" si="119"/>
        <v>3.7719937331398605</v>
      </c>
      <c r="K257" s="45">
        <f t="shared" si="119"/>
        <v>3.2354463475190256</v>
      </c>
      <c r="L257" s="45">
        <f t="shared" si="119"/>
        <v>1.9846810239212527</v>
      </c>
      <c r="M257" s="45">
        <f t="shared" si="119"/>
        <v>1.3713070819322875</v>
      </c>
      <c r="N257" s="45">
        <f t="shared" si="119"/>
        <v>1.1046265579401329</v>
      </c>
      <c r="O257" s="45">
        <f t="shared" si="119"/>
        <v>0.9474989130708078</v>
      </c>
      <c r="P257" s="45">
        <f t="shared" si="119"/>
        <v>0.5812128871800389</v>
      </c>
    </row>
    <row r="258" spans="2:16" ht="12.75" customHeight="1">
      <c r="B258" s="62" t="s">
        <v>118</v>
      </c>
      <c r="C258" s="44">
        <f aca="true" t="shared" si="120" ref="C258:P258">100*SQRT(EXP($M121+$N121*LN(C$143*1000)))</f>
        <v>36.93027993068936</v>
      </c>
      <c r="D258" s="45">
        <f t="shared" si="120"/>
        <v>22.70015435242614</v>
      </c>
      <c r="E258" s="45">
        <f t="shared" si="120"/>
        <v>15.708902373003724</v>
      </c>
      <c r="F258" s="45">
        <f t="shared" si="120"/>
        <v>12.665440498801845</v>
      </c>
      <c r="G258" s="45">
        <f t="shared" si="120"/>
        <v>10.870834177309801</v>
      </c>
      <c r="H258" s="45">
        <f t="shared" si="120"/>
        <v>6.6820401639981775</v>
      </c>
      <c r="I258" s="45">
        <f t="shared" si="120"/>
        <v>4.624088231255506</v>
      </c>
      <c r="J258" s="45">
        <f t="shared" si="120"/>
        <v>3.7282117466605627</v>
      </c>
      <c r="K258" s="45">
        <f t="shared" si="120"/>
        <v>3.1999496329937824</v>
      </c>
      <c r="L258" s="45">
        <f t="shared" si="120"/>
        <v>1.9669320331521345</v>
      </c>
      <c r="M258" s="45">
        <f t="shared" si="120"/>
        <v>1.3611512416794753</v>
      </c>
      <c r="N258" s="45">
        <f t="shared" si="120"/>
        <v>1.0974401426663916</v>
      </c>
      <c r="O258" s="45">
        <f t="shared" si="120"/>
        <v>0.9419403779582846</v>
      </c>
      <c r="P258" s="45">
        <f t="shared" si="120"/>
        <v>0.5789880826943558</v>
      </c>
    </row>
    <row r="259" spans="2:16" ht="12.75" customHeight="1">
      <c r="B259" s="62" t="s">
        <v>119</v>
      </c>
      <c r="C259" s="44">
        <f aca="true" t="shared" si="121" ref="C259:P259">100*SQRT(EXP($M122+$N122*LN(C$143*1000)))</f>
        <v>47.254325114542205</v>
      </c>
      <c r="D259" s="45">
        <f t="shared" si="121"/>
        <v>28.722350105966875</v>
      </c>
      <c r="E259" s="45">
        <f t="shared" si="121"/>
        <v>19.708548959499673</v>
      </c>
      <c r="F259" s="45">
        <f t="shared" si="121"/>
        <v>15.811572775089116</v>
      </c>
      <c r="G259" s="45">
        <f t="shared" si="121"/>
        <v>13.523506978222596</v>
      </c>
      <c r="H259" s="45">
        <f t="shared" si="121"/>
        <v>8.219922750932698</v>
      </c>
      <c r="I259" s="45">
        <f t="shared" si="121"/>
        <v>5.640302739238852</v>
      </c>
      <c r="J259" s="45">
        <f t="shared" si="121"/>
        <v>4.525044305305042</v>
      </c>
      <c r="K259" s="45">
        <f t="shared" si="121"/>
        <v>3.8702328421098082</v>
      </c>
      <c r="L259" s="45">
        <f t="shared" si="121"/>
        <v>2.3524234535830812</v>
      </c>
      <c r="M259" s="45">
        <f t="shared" si="121"/>
        <v>1.6141733749978193</v>
      </c>
      <c r="N259" s="45">
        <f t="shared" si="121"/>
        <v>1.2950024805396487</v>
      </c>
      <c r="O259" s="45">
        <f t="shared" si="121"/>
        <v>1.1076048747019624</v>
      </c>
      <c r="P259" s="45">
        <f t="shared" si="121"/>
        <v>0.673229697242572</v>
      </c>
    </row>
    <row r="260" spans="2:16" ht="12.75" customHeight="1">
      <c r="B260" s="62" t="s">
        <v>120</v>
      </c>
      <c r="C260" s="44">
        <f aca="true" t="shared" si="122" ref="C260:P260">100*SQRT(EXP($M123+$N123*LN(C$143*1000)))</f>
        <v>37.729587142273154</v>
      </c>
      <c r="D260" s="45">
        <f t="shared" si="122"/>
        <v>23.011420745145955</v>
      </c>
      <c r="E260" s="45">
        <f t="shared" si="122"/>
        <v>15.83069341901862</v>
      </c>
      <c r="F260" s="45">
        <f t="shared" si="122"/>
        <v>12.719691709541555</v>
      </c>
      <c r="G260" s="45">
        <f t="shared" si="122"/>
        <v>10.89071626226399</v>
      </c>
      <c r="H260" s="45">
        <f t="shared" si="122"/>
        <v>6.642289860791226</v>
      </c>
      <c r="I260" s="45">
        <f t="shared" si="122"/>
        <v>4.56955941795218</v>
      </c>
      <c r="J260" s="45">
        <f t="shared" si="122"/>
        <v>3.671562925661602</v>
      </c>
      <c r="K260" s="45">
        <f t="shared" si="122"/>
        <v>3.143625724233021</v>
      </c>
      <c r="L260" s="45">
        <f t="shared" si="122"/>
        <v>1.9173094561784774</v>
      </c>
      <c r="M260" s="45">
        <f t="shared" si="122"/>
        <v>1.3190119170086168</v>
      </c>
      <c r="N260" s="45">
        <f t="shared" si="122"/>
        <v>1.0598035412273854</v>
      </c>
      <c r="O260" s="45">
        <f t="shared" si="122"/>
        <v>0.9074134754847804</v>
      </c>
      <c r="P260" s="45">
        <f t="shared" si="122"/>
        <v>0.553434979170499</v>
      </c>
    </row>
    <row r="261" spans="2:16" ht="12.75" customHeight="1">
      <c r="B261" s="62" t="s">
        <v>121</v>
      </c>
      <c r="C261" s="44">
        <f aca="true" t="shared" si="123" ref="C261:P261">100*SQRT(EXP($M124+$N124*LN(C$143*1000)))</f>
        <v>24.698826434516263</v>
      </c>
      <c r="D261" s="45">
        <f t="shared" si="123"/>
        <v>14.880551680762874</v>
      </c>
      <c r="E261" s="45">
        <f t="shared" si="123"/>
        <v>10.14266594882569</v>
      </c>
      <c r="F261" s="45">
        <f t="shared" si="123"/>
        <v>8.10541436838342</v>
      </c>
      <c r="G261" s="45">
        <f t="shared" si="123"/>
        <v>6.913296950035798</v>
      </c>
      <c r="H261" s="45">
        <f t="shared" si="123"/>
        <v>4.165123910733816</v>
      </c>
      <c r="I261" s="45">
        <f t="shared" si="123"/>
        <v>2.838971388181341</v>
      </c>
      <c r="J261" s="45">
        <f t="shared" si="123"/>
        <v>2.268736799308537</v>
      </c>
      <c r="K261" s="45">
        <f t="shared" si="123"/>
        <v>1.9350585278247616</v>
      </c>
      <c r="L261" s="45">
        <f t="shared" si="123"/>
        <v>1.1658342757677378</v>
      </c>
      <c r="M261" s="45">
        <f t="shared" si="123"/>
        <v>0.7946390607338748</v>
      </c>
      <c r="N261" s="45">
        <f t="shared" si="123"/>
        <v>0.635028196043148</v>
      </c>
      <c r="O261" s="45">
        <f t="shared" si="123"/>
        <v>0.5416303585929354</v>
      </c>
      <c r="P261" s="45">
        <f t="shared" si="123"/>
        <v>0.3263215183231903</v>
      </c>
    </row>
    <row r="262" spans="2:16" ht="12.75" customHeight="1">
      <c r="B262" s="62" t="s">
        <v>122</v>
      </c>
      <c r="C262" s="44">
        <f aca="true" t="shared" si="124" ref="C262:P262">100*SQRT(EXP($M125+$N125*LN(C$143*1000)))</f>
        <v>34.492364409832184</v>
      </c>
      <c r="D262" s="45">
        <f t="shared" si="124"/>
        <v>21.47911403551231</v>
      </c>
      <c r="E262" s="45">
        <f t="shared" si="124"/>
        <v>15.010851428258624</v>
      </c>
      <c r="F262" s="45">
        <f t="shared" si="124"/>
        <v>12.172469779718476</v>
      </c>
      <c r="G262" s="45">
        <f t="shared" si="124"/>
        <v>10.490454132731625</v>
      </c>
      <c r="H262" s="45">
        <f t="shared" si="124"/>
        <v>6.532624378078994</v>
      </c>
      <c r="I262" s="45">
        <f t="shared" si="124"/>
        <v>4.565377036214673</v>
      </c>
      <c r="J262" s="45">
        <f t="shared" si="124"/>
        <v>3.702116050641011</v>
      </c>
      <c r="K262" s="45">
        <f t="shared" si="124"/>
        <v>3.190550424533262</v>
      </c>
      <c r="L262" s="45">
        <f t="shared" si="124"/>
        <v>1.9868222308664758</v>
      </c>
      <c r="M262" s="45">
        <f t="shared" si="124"/>
        <v>1.3885066801446724</v>
      </c>
      <c r="N262" s="45">
        <f t="shared" si="124"/>
        <v>1.125955824942765</v>
      </c>
      <c r="O262" s="45">
        <f t="shared" si="124"/>
        <v>0.9703690500612013</v>
      </c>
      <c r="P262" s="45">
        <f t="shared" si="124"/>
        <v>0.6042690270561735</v>
      </c>
    </row>
    <row r="263" spans="2:16" ht="12.75" customHeight="1">
      <c r="B263" s="62" t="s">
        <v>123</v>
      </c>
      <c r="C263" s="44">
        <f aca="true" t="shared" si="125" ref="C263:P263">100*SQRT(EXP($M126+$N126*LN(C$143*1000)))</f>
        <v>45.41911489715066</v>
      </c>
      <c r="D263" s="45">
        <f t="shared" si="125"/>
        <v>27.49570703512198</v>
      </c>
      <c r="E263" s="45">
        <f t="shared" si="125"/>
        <v>18.809363369899547</v>
      </c>
      <c r="F263" s="45">
        <f t="shared" si="125"/>
        <v>15.063266666111133</v>
      </c>
      <c r="G263" s="45">
        <f t="shared" si="125"/>
        <v>12.867177771751741</v>
      </c>
      <c r="H263" s="45">
        <f t="shared" si="125"/>
        <v>7.789499006796238</v>
      </c>
      <c r="I263" s="45">
        <f t="shared" si="125"/>
        <v>5.328668839144559</v>
      </c>
      <c r="J263" s="45">
        <f t="shared" si="125"/>
        <v>4.267404383706154</v>
      </c>
      <c r="K263" s="45">
        <f t="shared" si="125"/>
        <v>3.645255179119501</v>
      </c>
      <c r="L263" s="45">
        <f t="shared" si="125"/>
        <v>2.2067552108907047</v>
      </c>
      <c r="M263" s="45">
        <f t="shared" si="125"/>
        <v>1.5096051386146325</v>
      </c>
      <c r="N263" s="45">
        <f t="shared" si="125"/>
        <v>1.2089502614359497</v>
      </c>
      <c r="O263" s="45">
        <f t="shared" si="125"/>
        <v>1.0326961791162488</v>
      </c>
      <c r="P263" s="45">
        <f t="shared" si="125"/>
        <v>0.6251709585615798</v>
      </c>
    </row>
    <row r="264" spans="2:16" ht="12.75" customHeight="1">
      <c r="B264" s="62" t="s">
        <v>124</v>
      </c>
      <c r="C264" s="44">
        <f aca="true" t="shared" si="126" ref="C264:P264">100*SQRT(EXP($M127+$N127*LN(C$143*1000)))</f>
        <v>38.25336167272028</v>
      </c>
      <c r="D264" s="45">
        <f t="shared" si="126"/>
        <v>23.140578837386403</v>
      </c>
      <c r="E264" s="45">
        <f t="shared" si="126"/>
        <v>15.821225902620705</v>
      </c>
      <c r="F264" s="45">
        <f t="shared" si="126"/>
        <v>12.66609915185268</v>
      </c>
      <c r="G264" s="45">
        <f t="shared" si="126"/>
        <v>10.816980457608448</v>
      </c>
      <c r="H264" s="45">
        <f t="shared" si="126"/>
        <v>6.543508285711305</v>
      </c>
      <c r="I264" s="45">
        <f t="shared" si="126"/>
        <v>4.473800051044947</v>
      </c>
      <c r="J264" s="45">
        <f t="shared" si="126"/>
        <v>3.581618477662503</v>
      </c>
      <c r="K264" s="45">
        <f t="shared" si="126"/>
        <v>3.0587394441656266</v>
      </c>
      <c r="L264" s="45">
        <f t="shared" si="126"/>
        <v>1.850321073904845</v>
      </c>
      <c r="M264" s="45">
        <f t="shared" si="126"/>
        <v>1.2650654898628573</v>
      </c>
      <c r="N264" s="45">
        <f t="shared" si="126"/>
        <v>1.012781501687288</v>
      </c>
      <c r="O264" s="45">
        <f t="shared" si="126"/>
        <v>0.8649259397259899</v>
      </c>
      <c r="P264" s="45">
        <f t="shared" si="126"/>
        <v>0.5232190328256311</v>
      </c>
    </row>
    <row r="265" spans="2:16" ht="12.75" customHeight="1">
      <c r="B265" s="61" t="s">
        <v>125</v>
      </c>
      <c r="C265" s="44">
        <f aca="true" t="shared" si="127" ref="C265:P265">100*SQRT(EXP($M128+$N128*LN(C$143*1000)))</f>
        <v>38.82270540341444</v>
      </c>
      <c r="D265" s="45">
        <f t="shared" si="127"/>
        <v>23.7458256825728</v>
      </c>
      <c r="E265" s="45">
        <f t="shared" si="127"/>
        <v>16.371251445490067</v>
      </c>
      <c r="F265" s="45">
        <f t="shared" si="127"/>
        <v>13.1706521049701</v>
      </c>
      <c r="G265" s="45">
        <f t="shared" si="127"/>
        <v>11.286946913290986</v>
      </c>
      <c r="H265" s="45">
        <f t="shared" si="127"/>
        <v>6.90363721709845</v>
      </c>
      <c r="I265" s="45">
        <f t="shared" si="127"/>
        <v>4.759623113569343</v>
      </c>
      <c r="J265" s="45">
        <f t="shared" si="127"/>
        <v>3.8291110724382307</v>
      </c>
      <c r="K265" s="45">
        <f t="shared" si="127"/>
        <v>3.2814604056997183</v>
      </c>
      <c r="L265" s="45">
        <f t="shared" si="127"/>
        <v>2.0070983196126524</v>
      </c>
      <c r="M265" s="45">
        <f t="shared" si="127"/>
        <v>1.383767896953549</v>
      </c>
      <c r="N265" s="45">
        <f t="shared" si="127"/>
        <v>1.1132396094143386</v>
      </c>
      <c r="O265" s="45">
        <f t="shared" si="127"/>
        <v>0.9540208239568385</v>
      </c>
      <c r="P265" s="45">
        <f t="shared" si="127"/>
        <v>0.583524820020171</v>
      </c>
    </row>
    <row r="266" spans="2:16" ht="12.75" customHeight="1">
      <c r="B266" s="63" t="s">
        <v>126</v>
      </c>
      <c r="C266" s="44">
        <f aca="true" t="shared" si="128" ref="C266:P266">100*SQRT(EXP($M129+$N129*LN(C$143*1000)))</f>
        <v>40.66865933453012</v>
      </c>
      <c r="D266" s="45">
        <f t="shared" si="128"/>
        <v>24.774254229844157</v>
      </c>
      <c r="E266" s="45">
        <f t="shared" si="128"/>
        <v>17.0279843130096</v>
      </c>
      <c r="F266" s="45">
        <f t="shared" si="128"/>
        <v>13.674438387808577</v>
      </c>
      <c r="G266" s="45">
        <f t="shared" si="128"/>
        <v>11.703773081282586</v>
      </c>
      <c r="H266" s="45">
        <f t="shared" si="128"/>
        <v>7.129624003068987</v>
      </c>
      <c r="I266" s="45">
        <f t="shared" si="128"/>
        <v>4.90037458062685</v>
      </c>
      <c r="J266" s="45">
        <f t="shared" si="128"/>
        <v>3.935279070510341</v>
      </c>
      <c r="K266" s="45">
        <f t="shared" si="128"/>
        <v>3.368153919493781</v>
      </c>
      <c r="L266" s="45">
        <f t="shared" si="128"/>
        <v>2.0517888431088886</v>
      </c>
      <c r="M266" s="45">
        <f t="shared" si="128"/>
        <v>1.4102474250053776</v>
      </c>
      <c r="N266" s="45">
        <f t="shared" si="128"/>
        <v>1.1325087673511778</v>
      </c>
      <c r="O266" s="45">
        <f t="shared" si="128"/>
        <v>0.9692994512636367</v>
      </c>
      <c r="P266" s="45">
        <f t="shared" si="128"/>
        <v>0.5904711742013269</v>
      </c>
    </row>
    <row r="267" spans="2:16" ht="12.75" customHeight="1">
      <c r="B267" s="62" t="s">
        <v>127</v>
      </c>
      <c r="C267" s="44">
        <f aca="true" t="shared" si="129" ref="C267:P267">100*SQRT(EXP($M130+$N130*LN(C$143*1000)))</f>
        <v>30.180558715359624</v>
      </c>
      <c r="D267" s="45">
        <f t="shared" si="129"/>
        <v>18.498018899057985</v>
      </c>
      <c r="E267" s="45">
        <f t="shared" si="129"/>
        <v>12.773148802877365</v>
      </c>
      <c r="F267" s="45">
        <f t="shared" si="129"/>
        <v>10.285373398331519</v>
      </c>
      <c r="G267" s="45">
        <f t="shared" si="129"/>
        <v>8.820043445233805</v>
      </c>
      <c r="H267" s="45">
        <f t="shared" si="129"/>
        <v>5.405908216583638</v>
      </c>
      <c r="I267" s="45">
        <f t="shared" si="129"/>
        <v>3.7328575801507378</v>
      </c>
      <c r="J267" s="45">
        <f t="shared" si="129"/>
        <v>3.0058237516182165</v>
      </c>
      <c r="K267" s="45">
        <f t="shared" si="129"/>
        <v>2.577591989250385</v>
      </c>
      <c r="L267" s="45">
        <f t="shared" si="129"/>
        <v>1.5798364033250472</v>
      </c>
      <c r="M267" s="45">
        <f t="shared" si="129"/>
        <v>1.090899818731456</v>
      </c>
      <c r="N267" s="45">
        <f t="shared" si="129"/>
        <v>0.8784295986043492</v>
      </c>
      <c r="O267" s="45">
        <f t="shared" si="129"/>
        <v>0.7532820562962251</v>
      </c>
      <c r="P267" s="45">
        <f t="shared" si="129"/>
        <v>0.461695419395843</v>
      </c>
    </row>
    <row r="268" spans="2:16" ht="12.75" customHeight="1">
      <c r="B268" s="62" t="s">
        <v>128</v>
      </c>
      <c r="C268" s="44">
        <f aca="true" t="shared" si="130" ref="C268:P268">100*SQRT(EXP($M131+$N131*LN(C$143*1000)))</f>
        <v>44.49527015083143</v>
      </c>
      <c r="D268" s="45">
        <f t="shared" si="130"/>
        <v>26.593276645164643</v>
      </c>
      <c r="E268" s="45">
        <f t="shared" si="130"/>
        <v>18.016435000955248</v>
      </c>
      <c r="F268" s="45">
        <f t="shared" si="130"/>
        <v>14.346631716679017</v>
      </c>
      <c r="G268" s="45">
        <f t="shared" si="130"/>
        <v>12.20578924796259</v>
      </c>
      <c r="H268" s="45">
        <f t="shared" si="130"/>
        <v>7.294976051237226</v>
      </c>
      <c r="I268" s="45">
        <f t="shared" si="130"/>
        <v>4.942206393529847</v>
      </c>
      <c r="J268" s="45">
        <f t="shared" si="130"/>
        <v>3.9355185968827753</v>
      </c>
      <c r="K268" s="45">
        <f t="shared" si="130"/>
        <v>3.3482500647969573</v>
      </c>
      <c r="L268" s="45">
        <f t="shared" si="130"/>
        <v>2.001132703509885</v>
      </c>
      <c r="M268" s="45">
        <f t="shared" si="130"/>
        <v>1.3557290349035327</v>
      </c>
      <c r="N268" s="45">
        <f t="shared" si="130"/>
        <v>1.0795779059696535</v>
      </c>
      <c r="O268" s="45">
        <f t="shared" si="130"/>
        <v>0.9184804250396306</v>
      </c>
      <c r="P268" s="45">
        <f t="shared" si="130"/>
        <v>0.548943830511632</v>
      </c>
    </row>
    <row r="269" spans="2:16" ht="12.75" customHeight="1">
      <c r="B269" s="62" t="s">
        <v>129</v>
      </c>
      <c r="C269" s="44">
        <f aca="true" t="shared" si="131" ref="C269:P269">100*SQRT(EXP($M132+$N132*LN(C$143*1000)))</f>
        <v>31.918291294317658</v>
      </c>
      <c r="D269" s="45">
        <f t="shared" si="131"/>
        <v>19.3637889215858</v>
      </c>
      <c r="E269" s="45">
        <f t="shared" si="131"/>
        <v>13.26779911672058</v>
      </c>
      <c r="F269" s="45">
        <f t="shared" si="131"/>
        <v>10.63538080735728</v>
      </c>
      <c r="G269" s="45">
        <f t="shared" si="131"/>
        <v>9.090911603845104</v>
      </c>
      <c r="H269" s="45">
        <f t="shared" si="131"/>
        <v>5.515160312889017</v>
      </c>
      <c r="I269" s="45">
        <f t="shared" si="131"/>
        <v>3.7789112153743085</v>
      </c>
      <c r="J269" s="45">
        <f t="shared" si="131"/>
        <v>3.029150461137891</v>
      </c>
      <c r="K269" s="45">
        <f t="shared" si="131"/>
        <v>2.589257458266218</v>
      </c>
      <c r="L269" s="45">
        <f t="shared" si="131"/>
        <v>1.5708182628947527</v>
      </c>
      <c r="M269" s="45">
        <f t="shared" si="131"/>
        <v>1.0763028478238954</v>
      </c>
      <c r="N269" s="45">
        <f t="shared" si="131"/>
        <v>0.862757308122371</v>
      </c>
      <c r="O269" s="45">
        <f t="shared" si="131"/>
        <v>0.737467756517575</v>
      </c>
      <c r="P269" s="45">
        <f t="shared" si="131"/>
        <v>0.4473976956349162</v>
      </c>
    </row>
    <row r="270" spans="2:16" ht="12.75" customHeight="1">
      <c r="B270" s="62" t="s">
        <v>149</v>
      </c>
      <c r="C270" s="44">
        <f aca="true" t="shared" si="132" ref="C270:P270">100*SQRT(EXP($M133+$N133*LN(C$143*1000)))</f>
        <v>28.861161875832984</v>
      </c>
      <c r="D270" s="45">
        <f t="shared" si="132"/>
        <v>17.612271200393874</v>
      </c>
      <c r="E270" s="45">
        <f t="shared" si="132"/>
        <v>12.12142150549196</v>
      </c>
      <c r="F270" s="45">
        <f t="shared" si="132"/>
        <v>9.741738754595158</v>
      </c>
      <c r="G270" s="45">
        <f t="shared" si="132"/>
        <v>8.34241408402326</v>
      </c>
      <c r="H270" s="45">
        <f t="shared" si="132"/>
        <v>5.09088511217681</v>
      </c>
      <c r="I270" s="45">
        <f t="shared" si="132"/>
        <v>3.5037368876848123</v>
      </c>
      <c r="J270" s="45">
        <f t="shared" si="132"/>
        <v>2.815881735421795</v>
      </c>
      <c r="K270" s="45">
        <f t="shared" si="132"/>
        <v>2.411402321525596</v>
      </c>
      <c r="L270" s="45">
        <f t="shared" si="132"/>
        <v>1.471537141944756</v>
      </c>
      <c r="M270" s="45">
        <f t="shared" si="132"/>
        <v>1.0127667099573423</v>
      </c>
      <c r="N270" s="45">
        <f t="shared" si="132"/>
        <v>0.813939908226534</v>
      </c>
      <c r="O270" s="45">
        <f t="shared" si="132"/>
        <v>0.6970237988300304</v>
      </c>
      <c r="P270" s="45">
        <f t="shared" si="132"/>
        <v>0.4253526670526307</v>
      </c>
    </row>
    <row r="271" spans="2:16" ht="12.75" customHeight="1">
      <c r="B271" s="62" t="s">
        <v>150</v>
      </c>
      <c r="C271" s="44">
        <f aca="true" t="shared" si="133" ref="C271:P271">100*SQRT(EXP($M134+$N134*LN(C$143*1000)))</f>
        <v>16.04016939616892</v>
      </c>
      <c r="D271" s="45">
        <f t="shared" si="133"/>
        <v>9.377886610392034</v>
      </c>
      <c r="E271" s="45">
        <f t="shared" si="133"/>
        <v>6.248397196649083</v>
      </c>
      <c r="F271" s="45">
        <f t="shared" si="133"/>
        <v>4.9274074695640975</v>
      </c>
      <c r="G271" s="45">
        <f t="shared" si="133"/>
        <v>4.163247984234263</v>
      </c>
      <c r="H271" s="45">
        <f t="shared" si="133"/>
        <v>2.434043342236596</v>
      </c>
      <c r="I271" s="45">
        <f t="shared" si="133"/>
        <v>1.6217800692215592</v>
      </c>
      <c r="J271" s="45">
        <f t="shared" si="133"/>
        <v>1.2789153723066815</v>
      </c>
      <c r="K271" s="45">
        <f t="shared" si="133"/>
        <v>1.0805767289696118</v>
      </c>
      <c r="L271" s="45">
        <f t="shared" si="133"/>
        <v>0.6317592905549785</v>
      </c>
      <c r="M271" s="45">
        <f t="shared" si="133"/>
        <v>0.4209352430947894</v>
      </c>
      <c r="N271" s="45">
        <f t="shared" si="133"/>
        <v>0.3319442403790143</v>
      </c>
      <c r="O271" s="45">
        <f t="shared" si="133"/>
        <v>0.28046517325232756</v>
      </c>
      <c r="P271" s="45">
        <f t="shared" si="133"/>
        <v>0.16397399104478785</v>
      </c>
    </row>
    <row r="272" spans="2:16" ht="12.75">
      <c r="B272" s="62" t="s">
        <v>151</v>
      </c>
      <c r="C272" s="44">
        <f aca="true" t="shared" si="134" ref="C272:P272">100*SQRT(EXP($M135+$N135*LN(C$143*1000)))</f>
        <v>22.081463268045987</v>
      </c>
      <c r="D272" s="45">
        <f t="shared" si="134"/>
        <v>13.136981856461155</v>
      </c>
      <c r="E272" s="45">
        <f t="shared" si="134"/>
        <v>8.869252921680443</v>
      </c>
      <c r="F272" s="45">
        <f t="shared" si="134"/>
        <v>7.048349478623785</v>
      </c>
      <c r="G272" s="45">
        <f t="shared" si="134"/>
        <v>5.987954329863677</v>
      </c>
      <c r="H272" s="45">
        <f t="shared" si="134"/>
        <v>3.5624291032637805</v>
      </c>
      <c r="I272" s="45">
        <f t="shared" si="134"/>
        <v>2.405125094761539</v>
      </c>
      <c r="J272" s="45">
        <f t="shared" si="134"/>
        <v>1.9113404880188682</v>
      </c>
      <c r="K272" s="45">
        <f t="shared" si="134"/>
        <v>1.6237871839055031</v>
      </c>
      <c r="L272" s="45">
        <f t="shared" si="134"/>
        <v>0.9660438945905245</v>
      </c>
      <c r="M272" s="45">
        <f t="shared" si="134"/>
        <v>0.652211271065624</v>
      </c>
      <c r="N272" s="45">
        <f t="shared" si="134"/>
        <v>0.5183089278163188</v>
      </c>
      <c r="O272" s="45">
        <f t="shared" si="134"/>
        <v>0.4403314844045899</v>
      </c>
      <c r="P272" s="45">
        <f t="shared" si="134"/>
        <v>0.26196754495987673</v>
      </c>
    </row>
    <row r="273" spans="2:16" ht="12.75">
      <c r="B273" s="62" t="s">
        <v>152</v>
      </c>
      <c r="C273" s="44">
        <f aca="true" t="shared" si="135" ref="C273:P273">100*SQRT(EXP($M136+$N136*LN(C$143*1000)))</f>
        <v>28.28329541682175</v>
      </c>
      <c r="D273" s="45">
        <f t="shared" si="135"/>
        <v>17.023944872460426</v>
      </c>
      <c r="E273" s="45">
        <f t="shared" si="135"/>
        <v>11.595279850667465</v>
      </c>
      <c r="F273" s="45">
        <f t="shared" si="135"/>
        <v>9.262362878373805</v>
      </c>
      <c r="G273" s="45">
        <f t="shared" si="135"/>
        <v>7.897729687364952</v>
      </c>
      <c r="H273" s="45">
        <f t="shared" si="135"/>
        <v>4.753707544819175</v>
      </c>
      <c r="I273" s="45">
        <f t="shared" si="135"/>
        <v>3.2378258813311884</v>
      </c>
      <c r="J273" s="45">
        <f t="shared" si="135"/>
        <v>2.5863902067144697</v>
      </c>
      <c r="K273" s="45">
        <f t="shared" si="135"/>
        <v>2.205334749556381</v>
      </c>
      <c r="L273" s="45">
        <f t="shared" si="135"/>
        <v>1.3274088697401174</v>
      </c>
      <c r="M273" s="45">
        <f t="shared" si="135"/>
        <v>0.904119311722745</v>
      </c>
      <c r="N273" s="45">
        <f t="shared" si="135"/>
        <v>0.7222146647922051</v>
      </c>
      <c r="O273" s="45">
        <f t="shared" si="135"/>
        <v>0.6158100555633986</v>
      </c>
      <c r="P273" s="45">
        <f t="shared" si="135"/>
        <v>0.3706610663049862</v>
      </c>
    </row>
    <row r="274" spans="2:16" ht="12.75">
      <c r="B274" s="61" t="s">
        <v>130</v>
      </c>
      <c r="C274" s="44">
        <f aca="true" t="shared" si="136" ref="C274:P274">100*SQRT(EXP($M137+$N137*LN(C$143*1000)))</f>
        <v>52.939228938330544</v>
      </c>
      <c r="D274" s="45">
        <f t="shared" si="136"/>
        <v>32.208210060952155</v>
      </c>
      <c r="E274" s="45">
        <f t="shared" si="136"/>
        <v>22.116268535780957</v>
      </c>
      <c r="F274" s="45">
        <f t="shared" si="136"/>
        <v>17.750637547240988</v>
      </c>
      <c r="G274" s="45">
        <f t="shared" si="136"/>
        <v>15.186479876439163</v>
      </c>
      <c r="H274" s="45">
        <f t="shared" si="136"/>
        <v>9.239449530263608</v>
      </c>
      <c r="I274" s="45">
        <f t="shared" si="136"/>
        <v>6.344411767912581</v>
      </c>
      <c r="J274" s="45">
        <f t="shared" si="136"/>
        <v>5.092059429485939</v>
      </c>
      <c r="K274" s="45">
        <f t="shared" si="136"/>
        <v>4.356489047208342</v>
      </c>
      <c r="L274" s="45">
        <f t="shared" si="136"/>
        <v>2.6504865517436564</v>
      </c>
      <c r="M274" s="45">
        <f t="shared" si="136"/>
        <v>1.819997827197041</v>
      </c>
      <c r="N274" s="45">
        <f t="shared" si="136"/>
        <v>1.4607401657776988</v>
      </c>
      <c r="O274" s="45">
        <f t="shared" si="136"/>
        <v>1.2497298236894863</v>
      </c>
      <c r="P274" s="45">
        <f t="shared" si="136"/>
        <v>0.7603352275439661</v>
      </c>
    </row>
  </sheetData>
  <sheetProtection/>
  <mergeCells count="143">
    <mergeCell ref="K135:L135"/>
    <mergeCell ref="K136:L136"/>
    <mergeCell ref="K137:L137"/>
    <mergeCell ref="K131:L131"/>
    <mergeCell ref="K132:L132"/>
    <mergeCell ref="K133:L133"/>
    <mergeCell ref="K134:L134"/>
    <mergeCell ref="K126:L126"/>
    <mergeCell ref="K127:L127"/>
    <mergeCell ref="K128:L128"/>
    <mergeCell ref="K130:L130"/>
    <mergeCell ref="K129:L129"/>
    <mergeCell ref="K122:L122"/>
    <mergeCell ref="K123:L123"/>
    <mergeCell ref="K124:L124"/>
    <mergeCell ref="K125:L125"/>
    <mergeCell ref="K118:L118"/>
    <mergeCell ref="K119:L119"/>
    <mergeCell ref="K120:L120"/>
    <mergeCell ref="K121:L121"/>
    <mergeCell ref="K114:L114"/>
    <mergeCell ref="K115:L115"/>
    <mergeCell ref="K116:L116"/>
    <mergeCell ref="K117:L117"/>
    <mergeCell ref="K110:L110"/>
    <mergeCell ref="K111:L111"/>
    <mergeCell ref="K112:L112"/>
    <mergeCell ref="K113:L113"/>
    <mergeCell ref="K107:L107"/>
    <mergeCell ref="K106:L106"/>
    <mergeCell ref="K108:L108"/>
    <mergeCell ref="K109:L109"/>
    <mergeCell ref="K102:L102"/>
    <mergeCell ref="K103:L103"/>
    <mergeCell ref="K104:L104"/>
    <mergeCell ref="K105:L105"/>
    <mergeCell ref="K97:L97"/>
    <mergeCell ref="K99:L99"/>
    <mergeCell ref="K98:L98"/>
    <mergeCell ref="K101:L101"/>
    <mergeCell ref="K100:L100"/>
    <mergeCell ref="K93:L93"/>
    <mergeCell ref="K94:L94"/>
    <mergeCell ref="K95:L95"/>
    <mergeCell ref="K96:L96"/>
    <mergeCell ref="K89:L89"/>
    <mergeCell ref="K90:L90"/>
    <mergeCell ref="K91:L91"/>
    <mergeCell ref="K92:L92"/>
    <mergeCell ref="K85:L85"/>
    <mergeCell ref="K86:L86"/>
    <mergeCell ref="K87:L87"/>
    <mergeCell ref="K88:L88"/>
    <mergeCell ref="K81:L81"/>
    <mergeCell ref="K82:L82"/>
    <mergeCell ref="K83:L83"/>
    <mergeCell ref="K84:L84"/>
    <mergeCell ref="K77:L77"/>
    <mergeCell ref="K78:L78"/>
    <mergeCell ref="K79:L79"/>
    <mergeCell ref="K80:L80"/>
    <mergeCell ref="K73:L73"/>
    <mergeCell ref="K74:L74"/>
    <mergeCell ref="K75:L75"/>
    <mergeCell ref="K76:L76"/>
    <mergeCell ref="K69:L69"/>
    <mergeCell ref="K70:L70"/>
    <mergeCell ref="K71:L71"/>
    <mergeCell ref="K72:L72"/>
    <mergeCell ref="K65:L65"/>
    <mergeCell ref="K66:L66"/>
    <mergeCell ref="K67:L67"/>
    <mergeCell ref="K68:L68"/>
    <mergeCell ref="K61:L61"/>
    <mergeCell ref="K62:L62"/>
    <mergeCell ref="K63:L63"/>
    <mergeCell ref="K64:L64"/>
    <mergeCell ref="K57:L57"/>
    <mergeCell ref="K58:L58"/>
    <mergeCell ref="K59:L59"/>
    <mergeCell ref="K60:L60"/>
    <mergeCell ref="K53:L53"/>
    <mergeCell ref="K54:L54"/>
    <mergeCell ref="K55:L55"/>
    <mergeCell ref="K56:L56"/>
    <mergeCell ref="K49:L49"/>
    <mergeCell ref="K50:L50"/>
    <mergeCell ref="K51:L51"/>
    <mergeCell ref="K52:L52"/>
    <mergeCell ref="K45:L45"/>
    <mergeCell ref="K46:L46"/>
    <mergeCell ref="K47:L47"/>
    <mergeCell ref="K48:L48"/>
    <mergeCell ref="K41:L41"/>
    <mergeCell ref="K42:L42"/>
    <mergeCell ref="K43:L43"/>
    <mergeCell ref="K44:L44"/>
    <mergeCell ref="K37:L37"/>
    <mergeCell ref="K38:L38"/>
    <mergeCell ref="K39:L39"/>
    <mergeCell ref="K40:L40"/>
    <mergeCell ref="K33:L33"/>
    <mergeCell ref="K34:L34"/>
    <mergeCell ref="K35:L35"/>
    <mergeCell ref="K36:L36"/>
    <mergeCell ref="K30:L30"/>
    <mergeCell ref="K21:L21"/>
    <mergeCell ref="K31:L31"/>
    <mergeCell ref="K32:L32"/>
    <mergeCell ref="K26:L26"/>
    <mergeCell ref="K27:L27"/>
    <mergeCell ref="K28:L28"/>
    <mergeCell ref="K29:L29"/>
    <mergeCell ref="K22:L22"/>
    <mergeCell ref="K23:L23"/>
    <mergeCell ref="K16:L16"/>
    <mergeCell ref="K24:L24"/>
    <mergeCell ref="K25:L25"/>
    <mergeCell ref="K17:L17"/>
    <mergeCell ref="K18:L18"/>
    <mergeCell ref="K19:L19"/>
    <mergeCell ref="K20:L20"/>
    <mergeCell ref="K12:L12"/>
    <mergeCell ref="K13:L13"/>
    <mergeCell ref="K14:L14"/>
    <mergeCell ref="K15:L15"/>
    <mergeCell ref="Q3:R4"/>
    <mergeCell ref="Q5:Q6"/>
    <mergeCell ref="R5:R6"/>
    <mergeCell ref="K3:L6"/>
    <mergeCell ref="M3:N5"/>
    <mergeCell ref="O3:O6"/>
    <mergeCell ref="P3:P6"/>
    <mergeCell ref="W27:X28"/>
    <mergeCell ref="W29:W30"/>
    <mergeCell ref="X29:X30"/>
    <mergeCell ref="K7:L7"/>
    <mergeCell ref="K8:L8"/>
    <mergeCell ref="U27:U30"/>
    <mergeCell ref="V27:V30"/>
    <mergeCell ref="K9:L9"/>
    <mergeCell ref="K10:L10"/>
    <mergeCell ref="K11:L11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0881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sarzibragac</cp:lastModifiedBy>
  <cp:lastPrinted>2013-02-21T12:48:04Z</cp:lastPrinted>
  <dcterms:created xsi:type="dcterms:W3CDTF">2005-03-07T15:15:08Z</dcterms:created>
  <dcterms:modified xsi:type="dcterms:W3CDTF">2015-06-12T10:24:17Z</dcterms:modified>
  <cp:category/>
  <cp:version/>
  <cp:contentType/>
  <cp:contentStatus/>
  <cp:revision>1</cp:revision>
</cp:coreProperties>
</file>