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30" windowHeight="12720" tabRatio="708" activeTab="5"/>
  </bookViews>
  <sheets>
    <sheet name="Introduzione" sheetId="1" r:id="rId1"/>
    <sheet name="Popolazione" sheetId="2" r:id="rId2"/>
    <sheet name="Forze di lavoro" sheetId="3" r:id="rId3"/>
    <sheet name="Occupati_1" sheetId="4" r:id="rId4"/>
    <sheet name="Occupati_2" sheetId="5" r:id="rId5"/>
    <sheet name="Disoccupati" sheetId="6" r:id="rId6"/>
    <sheet name="Non forze di lavoro" sheetId="7" r:id="rId7"/>
    <sheet name="Errori campionari" sheetId="8" r:id="rId8"/>
  </sheets>
  <definedNames>
    <definedName name="_xlnm.Print_Area" localSheetId="5">'Disoccupati'!$A$1:$G$134</definedName>
    <definedName name="_xlnm.Print_Area" localSheetId="2">'Forze di lavoro'!$A$1:$G$134</definedName>
    <definedName name="_xlnm.Print_Area" localSheetId="3">'Occupati_1'!$A$1:$G$134</definedName>
    <definedName name="_xlnm.Print_Area" localSheetId="4">'Occupati_2'!$A$1:$P$135</definedName>
    <definedName name="_xlnm.Print_Area" localSheetId="1">'Popolazione'!$A$1:$M$134</definedName>
    <definedName name="IDX_1">#REF!</definedName>
    <definedName name="IDX1_1">#REF!</definedName>
    <definedName name="IDX2_1" localSheetId="5">#REF!</definedName>
    <definedName name="IDX2_1" localSheetId="2">#REF!</definedName>
    <definedName name="IDX2_1" localSheetId="6">#REF!</definedName>
    <definedName name="IDX2_1" localSheetId="3">#REF!</definedName>
    <definedName name="IDX2_1" localSheetId="4">#REF!</definedName>
    <definedName name="IDX2_1" localSheetId="1">#REF!</definedName>
    <definedName name="IDX2_1">#REF!</definedName>
    <definedName name="_xlnm.Print_Titles" localSheetId="5">'Disoccupati'!$1:$5</definedName>
    <definedName name="_xlnm.Print_Titles" localSheetId="2">'Forze di lavoro'!$1:$5</definedName>
    <definedName name="_xlnm.Print_Titles" localSheetId="3">'Occupati_1'!$1:$5</definedName>
    <definedName name="_xlnm.Print_Titles" localSheetId="4">'Occupati_2'!$1:$6</definedName>
    <definedName name="_xlnm.Print_Titles" localSheetId="1">'Popolazione'!$1:$4</definedName>
  </definedNames>
  <calcPr fullCalcOnLoad="1"/>
</workbook>
</file>

<file path=xl/sharedStrings.xml><?xml version="1.0" encoding="utf-8"?>
<sst xmlns="http://schemas.openxmlformats.org/spreadsheetml/2006/main" count="1228" uniqueCount="223">
  <si>
    <t>Femmine</t>
  </si>
  <si>
    <t>Maschi e femmine</t>
  </si>
  <si>
    <t>55 e oltre</t>
  </si>
  <si>
    <t>REGIONI E PROVINCE</t>
  </si>
  <si>
    <t>Maschi</t>
  </si>
  <si>
    <t>15-24</t>
  </si>
  <si>
    <t>25-54</t>
  </si>
  <si>
    <t>Totale</t>
  </si>
  <si>
    <t>PIEMONTE</t>
  </si>
  <si>
    <t>Torino</t>
  </si>
  <si>
    <t>Vercelli</t>
  </si>
  <si>
    <t>Novara</t>
  </si>
  <si>
    <t>Cuneo</t>
  </si>
  <si>
    <t>Asti</t>
  </si>
  <si>
    <t>Alessandria</t>
  </si>
  <si>
    <t>Biella</t>
  </si>
  <si>
    <t>Verbania</t>
  </si>
  <si>
    <t>VALLE D'AOSTA</t>
  </si>
  <si>
    <t>Aosta</t>
  </si>
  <si>
    <t>LOMBARDIA</t>
  </si>
  <si>
    <t>Varese</t>
  </si>
  <si>
    <t>Como</t>
  </si>
  <si>
    <t>Sondrio</t>
  </si>
  <si>
    <t>Milano</t>
  </si>
  <si>
    <t>Bergamo</t>
  </si>
  <si>
    <t>Brescia</t>
  </si>
  <si>
    <t>Pavia</t>
  </si>
  <si>
    <t>Cremona</t>
  </si>
  <si>
    <t>Mantova</t>
  </si>
  <si>
    <t>Lecco</t>
  </si>
  <si>
    <t>Lodi</t>
  </si>
  <si>
    <t>TRENTINO-ALTO ADIGE</t>
  </si>
  <si>
    <t>Bolzano-Bozen</t>
  </si>
  <si>
    <t>Trento</t>
  </si>
  <si>
    <t>VENETO</t>
  </si>
  <si>
    <t>Verona</t>
  </si>
  <si>
    <t>Vicenza</t>
  </si>
  <si>
    <t>Belluno</t>
  </si>
  <si>
    <t>Treviso</t>
  </si>
  <si>
    <t>Venezia</t>
  </si>
  <si>
    <t>Padova</t>
  </si>
  <si>
    <t>Rovigo</t>
  </si>
  <si>
    <t>FRIULI-VENEZIA GIULIA</t>
  </si>
  <si>
    <t>Udine</t>
  </si>
  <si>
    <t>Gorizia</t>
  </si>
  <si>
    <t>Trieste</t>
  </si>
  <si>
    <t>Pordenone</t>
  </si>
  <si>
    <t>LIGURIA</t>
  </si>
  <si>
    <t>Imperia</t>
  </si>
  <si>
    <t>Savona</t>
  </si>
  <si>
    <t>Genova</t>
  </si>
  <si>
    <t>La Spezia</t>
  </si>
  <si>
    <t>EMILIA-ROMAGNA</t>
  </si>
  <si>
    <t>Piacenza</t>
  </si>
  <si>
    <t>Parma</t>
  </si>
  <si>
    <t>Reggio Emilia</t>
  </si>
  <si>
    <t>Modena</t>
  </si>
  <si>
    <t>Bologna</t>
  </si>
  <si>
    <t>Ferrara</t>
  </si>
  <si>
    <t>Ravenna</t>
  </si>
  <si>
    <t>Forlì</t>
  </si>
  <si>
    <t>Rimini</t>
  </si>
  <si>
    <t>TOSCANA</t>
  </si>
  <si>
    <t>Massa</t>
  </si>
  <si>
    <t>Lucca</t>
  </si>
  <si>
    <t>Pistoia</t>
  </si>
  <si>
    <t>Firenze</t>
  </si>
  <si>
    <t>Livorno</t>
  </si>
  <si>
    <t>Pisa</t>
  </si>
  <si>
    <t>Arezzo</t>
  </si>
  <si>
    <t>Siena</t>
  </si>
  <si>
    <t>Grosseto</t>
  </si>
  <si>
    <t>Prato</t>
  </si>
  <si>
    <t>UMBRIA</t>
  </si>
  <si>
    <t>Perugia</t>
  </si>
  <si>
    <t>Terni</t>
  </si>
  <si>
    <t>MARCHE</t>
  </si>
  <si>
    <t>Pesaro-Urbino</t>
  </si>
  <si>
    <t>Ancona</t>
  </si>
  <si>
    <t>Macerata</t>
  </si>
  <si>
    <t>Ascoli Piceno</t>
  </si>
  <si>
    <t>LAZIO</t>
  </si>
  <si>
    <t>Viterbo</t>
  </si>
  <si>
    <t>Rieti</t>
  </si>
  <si>
    <t>Roma</t>
  </si>
  <si>
    <t>Latina</t>
  </si>
  <si>
    <t>Frosinone</t>
  </si>
  <si>
    <t>ABRUZZO</t>
  </si>
  <si>
    <t>L'Aquila</t>
  </si>
  <si>
    <t>Teramo</t>
  </si>
  <si>
    <t>Pescara</t>
  </si>
  <si>
    <t>Chieti</t>
  </si>
  <si>
    <t>MOLISE</t>
  </si>
  <si>
    <t>Campobasso</t>
  </si>
  <si>
    <t>Isernia</t>
  </si>
  <si>
    <t>CAMPANIA</t>
  </si>
  <si>
    <t>Caserta</t>
  </si>
  <si>
    <t>Benevento</t>
  </si>
  <si>
    <t>Napoli</t>
  </si>
  <si>
    <t>Avellino</t>
  </si>
  <si>
    <t>Salerno</t>
  </si>
  <si>
    <t>PUGLIA</t>
  </si>
  <si>
    <t>Foggia</t>
  </si>
  <si>
    <t>Bari</t>
  </si>
  <si>
    <t>Taranto</t>
  </si>
  <si>
    <t>Brindisi</t>
  </si>
  <si>
    <t>Lecce</t>
  </si>
  <si>
    <t>BASILICATA</t>
  </si>
  <si>
    <t>Potenza</t>
  </si>
  <si>
    <t>Matera</t>
  </si>
  <si>
    <t>CALABRIA</t>
  </si>
  <si>
    <t>Cosenza</t>
  </si>
  <si>
    <t>Catanzaro</t>
  </si>
  <si>
    <t>Reggio Calabria</t>
  </si>
  <si>
    <t>Crotone</t>
  </si>
  <si>
    <t>Vibo Valentia</t>
  </si>
  <si>
    <t>SICILIA</t>
  </si>
  <si>
    <t>Trapani</t>
  </si>
  <si>
    <t>Palermo</t>
  </si>
  <si>
    <t>Messina</t>
  </si>
  <si>
    <t>Agrigento</t>
  </si>
  <si>
    <t>Caltanissetta</t>
  </si>
  <si>
    <t>Enna</t>
  </si>
  <si>
    <t>Catania</t>
  </si>
  <si>
    <t>Ragusa</t>
  </si>
  <si>
    <t>Siracusa</t>
  </si>
  <si>
    <t>SARDEGNA</t>
  </si>
  <si>
    <t>Sassari</t>
  </si>
  <si>
    <t>Nuoro</t>
  </si>
  <si>
    <t>Cagliari</t>
  </si>
  <si>
    <t>Oristano</t>
  </si>
  <si>
    <t>ITALIA</t>
  </si>
  <si>
    <t xml:space="preserve">Forze  di  lavoro  in complesso e tasso di attività (15-64 anni)  per sesso,  regione  e  provincia  - </t>
  </si>
  <si>
    <t>Forze di lavoro</t>
  </si>
  <si>
    <t>Tasso di attività (15-64 anni)</t>
  </si>
  <si>
    <t xml:space="preserve">Occupati  in  complesso  e  tasso  di  occupazione  (15-64 anni)  per  sesso,  regione  e  provincia - </t>
  </si>
  <si>
    <t>Occupati</t>
  </si>
  <si>
    <t>Tasso di occupazione (15-64 anni)</t>
  </si>
  <si>
    <t>Agricoltura</t>
  </si>
  <si>
    <t xml:space="preserve">Industria </t>
  </si>
  <si>
    <t xml:space="preserve">di cui:  in senso stretto </t>
  </si>
  <si>
    <t>Servizi</t>
  </si>
  <si>
    <t>Dipen-denti</t>
  </si>
  <si>
    <t>Indi-pen-denti</t>
  </si>
  <si>
    <t xml:space="preserve">Persone  in  cerca  di  occupazione  e  tasso  di  disoccupazione  per  sesso,  regione  e provincia - </t>
  </si>
  <si>
    <t>Persone in cerca di occupazione</t>
  </si>
  <si>
    <t>Tasso di disoccupazione</t>
  </si>
  <si>
    <t>Piemonte</t>
  </si>
  <si>
    <t>Lombardia</t>
  </si>
  <si>
    <t>Veneto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</si>
  <si>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</si>
  <si>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</si>
  <si>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</si>
  <si>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</si>
  <si>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</si>
  <si>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</si>
  <si>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</si>
  <si>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</si>
  <si>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</si>
  <si>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</si>
  <si>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</si>
  <si>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</si>
  <si>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</si>
  <si>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Valle d'Aosta/Vallée d'Aoste</t>
  </si>
  <si>
    <t>Trentino-Alto Adige</t>
  </si>
  <si>
    <t>Friuli-Venezia Giulia</t>
  </si>
  <si>
    <t>Emilia-Romagna</t>
  </si>
  <si>
    <t>Forlì-Cesena</t>
  </si>
  <si>
    <t>Non forze di lavoro</t>
  </si>
  <si>
    <t>Tasso di inattività (15-64 anni)</t>
  </si>
  <si>
    <t>Non forze di  lavoro in complesso e tasso di inattività (15-64 anni) per sesso, regione e provincia</t>
  </si>
  <si>
    <t>Olbia-Tempio</t>
  </si>
  <si>
    <t>Ogliastra</t>
  </si>
  <si>
    <t>Medio Campidano</t>
  </si>
  <si>
    <t>Carbonia-Iglesias</t>
  </si>
  <si>
    <t>In questo file sono riportate le tavole con i principali risultati provinciali (e regionali) della Rilevazione sulle forze di lavoro.</t>
  </si>
  <si>
    <t>Il file contiene inoltre un apposito foglio di lavoro che consente di calcolare l’errore campionario e l'intervallo di confidenza</t>
  </si>
  <si>
    <t>associato a ciascuna stima.</t>
  </si>
  <si>
    <t>I dati fanno riferimento alla media del 2009.</t>
  </si>
  <si>
    <t>Errori campionari</t>
  </si>
  <si>
    <t>Parametri per il modello dell'errore campionario</t>
  </si>
  <si>
    <r>
      <t xml:space="preserve">STIMA     </t>
    </r>
    <r>
      <rPr>
        <b/>
        <sz val="7"/>
        <color indexed="16"/>
        <rFont val="Arial"/>
        <family val="2"/>
      </rPr>
      <t>(in migliaia)</t>
    </r>
  </si>
  <si>
    <t>ERRORE RELATIVO %</t>
  </si>
  <si>
    <t>INTERVALLO DI CONFIDENZA</t>
  </si>
  <si>
    <t>In questo foglio sono riportati i parametri stimati per il modello dell'errore campionario a</t>
  </si>
  <si>
    <t>limite inferiore</t>
  </si>
  <si>
    <t>limite superiore</t>
  </si>
  <si>
    <t>livello regionale e provinciale (espresso in termini di errore relativo percentuale).</t>
  </si>
  <si>
    <t>A</t>
  </si>
  <si>
    <t>B</t>
  </si>
  <si>
    <t>La formula da applicare per calcolare l'errore è:</t>
  </si>
  <si>
    <r>
      <t xml:space="preserve">dove:  </t>
    </r>
    <r>
      <rPr>
        <b/>
        <sz val="11"/>
        <rFont val="Arial"/>
        <family val="2"/>
      </rPr>
      <t>A</t>
    </r>
    <r>
      <rPr>
        <sz val="11"/>
        <rFont val="Arial"/>
        <family val="2"/>
      </rPr>
      <t xml:space="preserve"> è il valore del parametro A stimato per il dominio territoriale corrispondente;</t>
    </r>
  </si>
  <si>
    <r>
      <t xml:space="preserve">          </t>
    </r>
    <r>
      <rPr>
        <b/>
        <sz val="11"/>
        <rFont val="Arial"/>
        <family val="2"/>
      </rPr>
      <t>B</t>
    </r>
    <r>
      <rPr>
        <sz val="11"/>
        <rFont val="Arial"/>
        <family val="2"/>
      </rPr>
      <t xml:space="preserve"> è il valore del parametro B stimato per il dominio territoriale corrispondente;</t>
    </r>
  </si>
  <si>
    <r>
      <t xml:space="preserve">          </t>
    </r>
    <r>
      <rPr>
        <b/>
        <sz val="11"/>
        <rFont val="Arial"/>
        <family val="2"/>
      </rPr>
      <t>STIMA</t>
    </r>
    <r>
      <rPr>
        <sz val="11"/>
        <rFont val="Arial"/>
        <family val="2"/>
      </rPr>
      <t xml:space="preserve"> è il valore della stima di una frequenza assoluta della quale si vuole calcolare</t>
    </r>
  </si>
  <si>
    <t xml:space="preserve">          l'errore campionario.</t>
  </si>
  <si>
    <t>Si noti che modificando il valore di interesse nella colonna relativa alla stima (espressa</t>
  </si>
  <si>
    <t>in migliaia), verrà automaticamente calcolato l'errore campionario e l'intervallo di confidenza</t>
  </si>
  <si>
    <t>al 95%.</t>
  </si>
  <si>
    <t>Come esemplificazione, in basso sono riportate le stime dell'errore campionario</t>
  </si>
  <si>
    <t>corrispondenti a prefissati livelli di stima di una frequenza assoluta (espressa in migliaia) per</t>
  </si>
  <si>
    <t>ciascun dettaglio territoriale.</t>
  </si>
  <si>
    <t>Si sconsiglia l'utilizzo di stime a cui corrisponde un elevato errore campionario, ad esempio</t>
  </si>
  <si>
    <t>superiore al 25%.</t>
  </si>
  <si>
    <t>STIME ED ERRORI RELATIVI PERCENTUALI (le stime sono espresse in migliaia)</t>
  </si>
  <si>
    <t>[1]</t>
  </si>
  <si>
    <t>[2]</t>
  </si>
  <si>
    <t>[0]</t>
  </si>
  <si>
    <t>[3]</t>
  </si>
  <si>
    <t>occ</t>
  </si>
  <si>
    <t>fl</t>
  </si>
  <si>
    <t>dis</t>
  </si>
  <si>
    <t>t.dis</t>
  </si>
  <si>
    <t>STIMA</t>
  </si>
  <si>
    <t>t.occ1564</t>
  </si>
  <si>
    <t>Stime provinciali - Anno 2010</t>
  </si>
  <si>
    <t xml:space="preserve">Popolazione  di  15 anni  e  oltre  per  sesso,  classe  di  età,  regione  e  provincia  -  Anno 2010  (dati in migliaia) </t>
  </si>
  <si>
    <t xml:space="preserve">Anno 2010  (dati in migliaia e in percentuale) </t>
  </si>
  <si>
    <t xml:space="preserve">Anno 2010 (dati in migliaia e in percentuale) </t>
  </si>
  <si>
    <t xml:space="preserve"> Occupati   per   settore  di  attività   economica ,   posizione ,   regione    e    provincia   -   Anno 2010</t>
  </si>
  <si>
    <r>
      <t xml:space="preserve"> </t>
    </r>
    <r>
      <rPr>
        <i/>
        <sz val="9"/>
        <rFont val="Arial"/>
        <family val="0"/>
      </rPr>
      <t>(dati in migliaia)</t>
    </r>
  </si>
  <si>
    <t>[4]</t>
  </si>
  <si>
    <t>[5]</t>
  </si>
  <si>
    <r>
      <t xml:space="preserve">                       Anno 2010  </t>
    </r>
    <r>
      <rPr>
        <b/>
        <i/>
        <sz val="9"/>
        <rFont val="Arial"/>
        <family val="2"/>
      </rPr>
      <t xml:space="preserve"> (dati in migliaia e in percentuale)</t>
    </r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</si>
</sst>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"/>
    <numFmt numFmtId="166" formatCode="0.0000"/>
    <numFmt numFmtId="167" formatCode="0.000"/>
    <numFmt numFmtId="168" formatCode="#,##0.000"/>
    <numFmt numFmtId="169" formatCode="#,##0.0000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&quot;L.&quot;\ #,##0;\-&quot;L.&quot;\ #,##0"/>
    <numFmt numFmtId="177" formatCode="&quot;L.&quot;\ #,##0;[Red]\-&quot;L.&quot;\ #,##0"/>
    <numFmt numFmtId="178" formatCode="&quot;L.&quot;\ #,##0.00;\-&quot;L.&quot;\ #,##0.00"/>
    <numFmt numFmtId="179" formatCode="&quot;L.&quot;\ #,##0.00;[Red]\-&quot;L.&quot;\ #,##0.00"/>
    <numFmt numFmtId="180" formatCode="_-&quot;L.&quot;\ * #,##0_-;\-&quot;L.&quot;\ * #,##0_-;_-&quot;L.&quot;\ * &quot;-&quot;_-;_-@_-"/>
    <numFmt numFmtId="181" formatCode="_-&quot;L.&quot;\ * #,##0.00_-;\-&quot;L.&quot;\ * #,##0.00_-;_-&quot;L.&quot;\ * &quot;-&quot;??_-;_-@_-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  <numFmt numFmtId="185" formatCode="[$€-2]\ #.##000_);[Red]\([$€-2]\ #.##000\)"/>
    <numFmt numFmtId="186" formatCode="&quot;L.&quot;\ #,##0"/>
    <numFmt numFmtId="187" formatCode="0.000000"/>
  </numFmts>
  <fonts count="41">
    <font>
      <sz val="10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b/>
      <sz val="7"/>
      <name val="Arial"/>
      <family val="0"/>
    </font>
    <font>
      <sz val="9"/>
      <name val="Arial Unicode MS"/>
      <family val="0"/>
    </font>
    <font>
      <i/>
      <sz val="9"/>
      <name val="Arial"/>
      <family val="0"/>
    </font>
    <font>
      <b/>
      <i/>
      <sz val="9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16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color indexed="16"/>
      <name val="Arial"/>
      <family val="0"/>
    </font>
    <font>
      <b/>
      <sz val="10"/>
      <color indexed="16"/>
      <name val="Arial"/>
      <family val="2"/>
    </font>
    <font>
      <b/>
      <sz val="7"/>
      <color indexed="16"/>
      <name val="Arial"/>
      <family val="2"/>
    </font>
    <font>
      <b/>
      <sz val="11"/>
      <color indexed="1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7"/>
      <color indexed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16" borderId="1" applyNumberFormat="0" applyAlignment="0" applyProtection="0"/>
    <xf numFmtId="0" fontId="23" fillId="0" borderId="2" applyNumberFormat="0" applyFill="0" applyAlignment="0" applyProtection="0"/>
    <xf numFmtId="0" fontId="24" fillId="17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5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22" borderId="0" applyNumberFormat="0" applyBorder="0" applyAlignment="0" applyProtection="0"/>
    <xf numFmtId="0" fontId="0" fillId="23" borderId="4" applyNumberFormat="0" applyFont="0" applyAlignment="0" applyProtection="0"/>
    <xf numFmtId="0" fontId="27" fillId="16" borderId="5" applyNumberFormat="0" applyAlignment="0" applyProtection="0"/>
    <xf numFmtId="9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" borderId="0" applyNumberFormat="0" applyBorder="0" applyAlignment="0" applyProtection="0"/>
    <xf numFmtId="0" fontId="36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70">
    <xf numFmtId="0" fontId="0" fillId="0" borderId="0" xfId="0" applyAlignment="1">
      <alignment/>
    </xf>
    <xf numFmtId="0" fontId="1" fillId="0" borderId="10" xfId="0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right" vertical="center" wrapText="1"/>
    </xf>
    <xf numFmtId="164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5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3" fontId="3" fillId="0" borderId="13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15" fillId="0" borderId="12" xfId="0" applyNumberFormat="1" applyFont="1" applyFill="1" applyBorder="1" applyAlignment="1" applyProtection="1">
      <alignment/>
      <protection locked="0"/>
    </xf>
    <xf numFmtId="2" fontId="0" fillId="0" borderId="12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3" fontId="1" fillId="0" borderId="13" xfId="0" applyNumberFormat="1" applyFont="1" applyBorder="1" applyAlignment="1">
      <alignment horizontal="justify" vertical="top"/>
    </xf>
    <xf numFmtId="3" fontId="1" fillId="0" borderId="11" xfId="0" applyNumberFormat="1" applyFont="1" applyBorder="1" applyAlignment="1">
      <alignment horizontal="justify" vertical="top"/>
    </xf>
    <xf numFmtId="0" fontId="14" fillId="0" borderId="0" xfId="0" applyNumberFormat="1" applyFont="1" applyBorder="1" applyAlignment="1">
      <alignment horizontal="justify" vertical="top"/>
    </xf>
    <xf numFmtId="0" fontId="14" fillId="0" borderId="0" xfId="0" applyFont="1" applyFill="1" applyBorder="1" applyAlignment="1">
      <alignment/>
    </xf>
    <xf numFmtId="0" fontId="0" fillId="0" borderId="0" xfId="0" applyNumberFormat="1" applyFont="1" applyBorder="1" applyAlignment="1">
      <alignment horizontal="justify" vertical="top"/>
    </xf>
    <xf numFmtId="3" fontId="1" fillId="0" borderId="13" xfId="0" applyNumberFormat="1" applyFont="1" applyFill="1" applyBorder="1" applyAlignment="1">
      <alignment horizontal="justify" vertical="top"/>
    </xf>
    <xf numFmtId="3" fontId="1" fillId="0" borderId="11" xfId="0" applyNumberFormat="1" applyFont="1" applyFill="1" applyBorder="1" applyAlignment="1">
      <alignment horizontal="justify" vertical="top"/>
    </xf>
    <xf numFmtId="3" fontId="3" fillId="0" borderId="13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Alignment="1">
      <alignment/>
    </xf>
    <xf numFmtId="3" fontId="2" fillId="0" borderId="12" xfId="0" applyNumberFormat="1" applyFont="1" applyFill="1" applyBorder="1" applyAlignment="1">
      <alignment/>
    </xf>
    <xf numFmtId="164" fontId="2" fillId="0" borderId="12" xfId="0" applyNumberFormat="1" applyFont="1" applyFill="1" applyBorder="1" applyAlignment="1">
      <alignment/>
    </xf>
    <xf numFmtId="3" fontId="3" fillId="0" borderId="12" xfId="0" applyNumberFormat="1" applyFont="1" applyBorder="1" applyAlignment="1">
      <alignment/>
    </xf>
    <xf numFmtId="2" fontId="0" fillId="0" borderId="11" xfId="0" applyNumberFormat="1" applyFont="1" applyFill="1" applyBorder="1" applyAlignment="1">
      <alignment/>
    </xf>
    <xf numFmtId="2" fontId="0" fillId="0" borderId="12" xfId="0" applyNumberFormat="1" applyFont="1" applyFill="1" applyBorder="1" applyAlignment="1">
      <alignment/>
    </xf>
    <xf numFmtId="3" fontId="1" fillId="0" borderId="12" xfId="0" applyNumberFormat="1" applyFont="1" applyBorder="1" applyAlignment="1">
      <alignment horizontal="justify" vertical="top"/>
    </xf>
    <xf numFmtId="3" fontId="1" fillId="0" borderId="12" xfId="0" applyNumberFormat="1" applyFont="1" applyFill="1" applyBorder="1" applyAlignment="1">
      <alignment horizontal="justify" vertical="top"/>
    </xf>
    <xf numFmtId="3" fontId="3" fillId="0" borderId="12" xfId="0" applyNumberFormat="1" applyFont="1" applyBorder="1" applyAlignment="1">
      <alignment/>
    </xf>
    <xf numFmtId="166" fontId="9" fillId="0" borderId="0" xfId="0" applyNumberFormat="1" applyFont="1" applyFill="1" applyAlignment="1" quotePrefix="1">
      <alignment/>
    </xf>
    <xf numFmtId="0" fontId="0" fillId="0" borderId="0" xfId="0" applyNumberFormat="1" applyAlignment="1" quotePrefix="1">
      <alignment/>
    </xf>
    <xf numFmtId="3" fontId="1" fillId="0" borderId="13" xfId="0" applyNumberFormat="1" applyFont="1" applyBorder="1" applyAlignment="1">
      <alignment horizontal="left" vertical="top"/>
    </xf>
    <xf numFmtId="3" fontId="15" fillId="24" borderId="12" xfId="0" applyNumberFormat="1" applyFont="1" applyFill="1" applyBorder="1" applyAlignment="1" applyProtection="1">
      <alignment/>
      <protection locked="0"/>
    </xf>
    <xf numFmtId="2" fontId="0" fillId="24" borderId="12" xfId="0" applyNumberFormat="1" applyFont="1" applyFill="1" applyBorder="1" applyAlignment="1">
      <alignment/>
    </xf>
    <xf numFmtId="3" fontId="0" fillId="24" borderId="12" xfId="0" applyNumberFormat="1" applyFill="1" applyBorder="1" applyAlignment="1">
      <alignment/>
    </xf>
    <xf numFmtId="164" fontId="15" fillId="24" borderId="12" xfId="0" applyNumberFormat="1" applyFont="1" applyFill="1" applyBorder="1" applyAlignment="1" applyProtection="1">
      <alignment/>
      <protection locked="0"/>
    </xf>
    <xf numFmtId="164" fontId="0" fillId="24" borderId="12" xfId="0" applyNumberFormat="1" applyFill="1" applyBorder="1" applyAlignment="1">
      <alignment/>
    </xf>
    <xf numFmtId="0" fontId="7" fillId="0" borderId="0" xfId="0" applyFont="1" applyBorder="1" applyAlignment="1">
      <alignment/>
    </xf>
    <xf numFmtId="166" fontId="0" fillId="0" borderId="0" xfId="0" applyNumberFormat="1" applyAlignment="1" quotePrefix="1">
      <alignment/>
    </xf>
    <xf numFmtId="166" fontId="0" fillId="0" borderId="0" xfId="0" applyNumberFormat="1" applyFill="1" applyAlignment="1" quotePrefix="1">
      <alignment/>
    </xf>
    <xf numFmtId="3" fontId="0" fillId="0" borderId="12" xfId="0" applyNumberFormat="1" applyFill="1" applyBorder="1" applyAlignment="1">
      <alignment/>
    </xf>
    <xf numFmtId="0" fontId="1" fillId="0" borderId="15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horizontal="right" vertical="center" wrapText="1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justify" vertical="center"/>
    </xf>
    <xf numFmtId="164" fontId="1" fillId="0" borderId="0" xfId="0" applyNumberFormat="1" applyFont="1" applyAlignment="1">
      <alignment vertical="center"/>
    </xf>
    <xf numFmtId="3" fontId="40" fillId="16" borderId="0" xfId="0" applyNumberFormat="1" applyFont="1" applyFill="1" applyAlignment="1">
      <alignment horizontal="justify" vertical="center"/>
    </xf>
    <xf numFmtId="3" fontId="40" fillId="16" borderId="0" xfId="0" applyNumberFormat="1" applyFont="1" applyFill="1" applyAlignment="1">
      <alignment vertical="center"/>
    </xf>
    <xf numFmtId="164" fontId="40" fillId="16" borderId="0" xfId="0" applyNumberFormat="1" applyFont="1" applyFill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165" fontId="3" fillId="0" borderId="0" xfId="0" applyNumberFormat="1" applyFont="1" applyAlignment="1">
      <alignment horizontal="right" vertical="center"/>
    </xf>
    <xf numFmtId="3" fontId="3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horizontal="right" vertical="center"/>
    </xf>
    <xf numFmtId="165" fontId="1" fillId="0" borderId="0" xfId="0" applyNumberFormat="1" applyFont="1" applyAlignment="1">
      <alignment horizontal="right" vertical="center"/>
    </xf>
    <xf numFmtId="164" fontId="1" fillId="0" borderId="0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horizontal="right" vertical="center"/>
    </xf>
    <xf numFmtId="3" fontId="39" fillId="16" borderId="0" xfId="0" applyNumberFormat="1" applyFont="1" applyFill="1" applyAlignment="1">
      <alignment horizontal="justify" vertical="center"/>
    </xf>
    <xf numFmtId="3" fontId="39" fillId="16" borderId="0" xfId="0" applyNumberFormat="1" applyFont="1" applyFill="1" applyAlignment="1">
      <alignment vertical="center"/>
    </xf>
    <xf numFmtId="164" fontId="39" fillId="16" borderId="0" xfId="0" applyNumberFormat="1" applyFont="1" applyFill="1" applyAlignment="1">
      <alignment vertical="center"/>
    </xf>
    <xf numFmtId="165" fontId="1" fillId="0" borderId="0" xfId="0" applyNumberFormat="1" applyFont="1" applyBorder="1" applyAlignment="1">
      <alignment horizontal="right" vertical="center"/>
    </xf>
    <xf numFmtId="3" fontId="39" fillId="0" borderId="0" xfId="0" applyNumberFormat="1" applyFont="1" applyAlignment="1">
      <alignment vertical="center"/>
    </xf>
    <xf numFmtId="164" fontId="39" fillId="0" borderId="0" xfId="0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3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1" fillId="0" borderId="21" xfId="0" applyNumberFormat="1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left" vertical="center" wrapText="1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3" fontId="6" fillId="0" borderId="0" xfId="0" applyNumberFormat="1" applyFont="1" applyAlignment="1">
      <alignment horizontal="justify" vertical="center" wrapText="1"/>
    </xf>
    <xf numFmtId="0" fontId="0" fillId="0" borderId="0" xfId="0" applyAlignment="1">
      <alignment vertical="center"/>
    </xf>
    <xf numFmtId="49" fontId="3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3" fontId="3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justify" vertical="center"/>
    </xf>
    <xf numFmtId="3" fontId="1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9" fontId="40" fillId="16" borderId="0" xfId="0" applyNumberFormat="1" applyFont="1" applyFill="1" applyAlignment="1">
      <alignment horizontal="justify" vertical="center"/>
    </xf>
    <xf numFmtId="49" fontId="3" fillId="0" borderId="0" xfId="0" applyNumberFormat="1" applyFont="1" applyAlignment="1">
      <alignment horizontal="justify"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vertical="center"/>
    </xf>
    <xf numFmtId="164" fontId="3" fillId="0" borderId="0" xfId="0" applyNumberFormat="1" applyFont="1" applyAlignment="1">
      <alignment horizontal="right" vertical="center"/>
    </xf>
    <xf numFmtId="3" fontId="9" fillId="0" borderId="0" xfId="0" applyNumberFormat="1" applyFont="1" applyFill="1" applyAlignment="1">
      <alignment horizontal="justify" vertical="center"/>
    </xf>
    <xf numFmtId="164" fontId="1" fillId="0" borderId="0" xfId="0" applyNumberFormat="1" applyFont="1" applyFill="1" applyAlignment="1">
      <alignment horizontal="right" vertical="center"/>
    </xf>
    <xf numFmtId="164" fontId="1" fillId="0" borderId="0" xfId="0" applyNumberFormat="1" applyFont="1" applyFill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5" fontId="0" fillId="0" borderId="0" xfId="0" applyNumberFormat="1" applyFill="1" applyAlignment="1">
      <alignment vertical="center"/>
    </xf>
    <xf numFmtId="164" fontId="1" fillId="0" borderId="0" xfId="0" applyNumberFormat="1" applyFont="1" applyFill="1" applyAlignment="1">
      <alignment horizontal="right" vertical="center"/>
    </xf>
    <xf numFmtId="3" fontId="1" fillId="0" borderId="0" xfId="0" applyNumberFormat="1" applyFont="1" applyFill="1" applyAlignment="1">
      <alignment vertical="center"/>
    </xf>
    <xf numFmtId="3" fontId="39" fillId="0" borderId="0" xfId="0" applyNumberFormat="1" applyFont="1" applyFill="1" applyAlignment="1">
      <alignment vertical="center"/>
    </xf>
    <xf numFmtId="164" fontId="1" fillId="0" borderId="0" xfId="0" applyNumberFormat="1" applyFont="1" applyAlignment="1">
      <alignment horizontal="right" vertical="center"/>
    </xf>
    <xf numFmtId="3" fontId="1" fillId="0" borderId="1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65" fontId="1" fillId="0" borderId="0" xfId="0" applyNumberFormat="1" applyFont="1" applyFill="1" applyAlignment="1">
      <alignment horizontal="right" vertical="center"/>
    </xf>
    <xf numFmtId="164" fontId="0" fillId="0" borderId="0" xfId="0" applyNumberFormat="1" applyFill="1" applyAlignment="1">
      <alignment vertical="center"/>
    </xf>
    <xf numFmtId="165" fontId="1" fillId="0" borderId="0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Alignment="1">
      <alignment horizontal="right" vertical="center"/>
    </xf>
    <xf numFmtId="164" fontId="7" fillId="0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3" fontId="40" fillId="16" borderId="0" xfId="0" applyNumberFormat="1" applyFont="1" applyFill="1" applyAlignment="1">
      <alignment horizontal="right" vertical="center"/>
    </xf>
    <xf numFmtId="164" fontId="40" fillId="16" borderId="0" xfId="0" applyNumberFormat="1" applyFont="1" applyFill="1" applyAlignment="1">
      <alignment horizontal="right" vertical="center"/>
    </xf>
    <xf numFmtId="3" fontId="1" fillId="0" borderId="0" xfId="0" applyNumberFormat="1" applyFont="1" applyFill="1" applyAlignment="1">
      <alignment horizontal="justify" vertical="center"/>
    </xf>
    <xf numFmtId="3" fontId="3" fillId="0" borderId="22" xfId="0" applyNumberFormat="1" applyFont="1" applyBorder="1" applyAlignment="1">
      <alignment vertical="center"/>
    </xf>
    <xf numFmtId="3" fontId="3" fillId="0" borderId="22" xfId="0" applyNumberFormat="1" applyFont="1" applyBorder="1" applyAlignment="1">
      <alignment horizontal="right" vertical="center"/>
    </xf>
    <xf numFmtId="164" fontId="3" fillId="0" borderId="22" xfId="0" applyNumberFormat="1" applyFont="1" applyBorder="1" applyAlignment="1">
      <alignment horizontal="righ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 fLocksText="0">
      <xdr:nvSpPr>
        <xdr:cNvPr id="1" name="Testo 2"/>
        <xdr:cNvSpPr txBox="1">
          <a:spLocks noChangeArrowheads="1"/>
        </xdr:cNvSpPr>
      </xdr:nvSpPr>
      <xdr:spPr>
        <a:xfrm>
          <a:off x="7572375" y="92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5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6962775" y="92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>
      <xdr:nvSpPr>
        <xdr:cNvPr id="3" name="Testo 4"/>
        <xdr:cNvSpPr txBox="1">
          <a:spLocks noChangeArrowheads="1"/>
        </xdr:cNvSpPr>
      </xdr:nvSpPr>
      <xdr:spPr>
        <a:xfrm>
          <a:off x="7572375" y="923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>
      <xdr:nvSpPr>
        <xdr:cNvPr id="4" name="Testo 5"/>
        <xdr:cNvSpPr txBox="1">
          <a:spLocks noChangeArrowheads="1"/>
        </xdr:cNvSpPr>
      </xdr:nvSpPr>
      <xdr:spPr>
        <a:xfrm>
          <a:off x="7572375" y="92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Altre per-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sone in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cerca di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lavoro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5</xdr:row>
      <xdr:rowOff>0</xdr:rowOff>
    </xdr:to>
    <xdr:sp>
      <xdr:nvSpPr>
        <xdr:cNvPr id="5" name="Testo 8"/>
        <xdr:cNvSpPr txBox="1">
          <a:spLocks noChangeArrowheads="1"/>
        </xdr:cNvSpPr>
      </xdr:nvSpPr>
      <xdr:spPr>
        <a:xfrm>
          <a:off x="6962775" y="92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Dichia-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rati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5</xdr:row>
      <xdr:rowOff>0</xdr:rowOff>
    </xdr:to>
    <xdr:sp>
      <xdr:nvSpPr>
        <xdr:cNvPr id="6" name="Testo 9"/>
        <xdr:cNvSpPr txBox="1">
          <a:spLocks noChangeArrowheads="1"/>
        </xdr:cNvSpPr>
      </xdr:nvSpPr>
      <xdr:spPr>
        <a:xfrm>
          <a:off x="6962775" y="92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Altre per-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sone con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attività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lavorativa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28575</xdr:colOff>
      <xdr:row>5</xdr:row>
      <xdr:rowOff>0</xdr:rowOff>
    </xdr:from>
    <xdr:to>
      <xdr:col>10</xdr:col>
      <xdr:colOff>342900</xdr:colOff>
      <xdr:row>5</xdr:row>
      <xdr:rowOff>0</xdr:rowOff>
    </xdr:to>
    <xdr:sp>
      <xdr:nvSpPr>
        <xdr:cNvPr id="7" name="Testo 10"/>
        <xdr:cNvSpPr txBox="1">
          <a:spLocks noChangeArrowheads="1"/>
        </xdr:cNvSpPr>
      </xdr:nvSpPr>
      <xdr:spPr>
        <a:xfrm>
          <a:off x="6991350" y="923925"/>
          <a:ext cx="314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cerca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occ.
</a:t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>
      <xdr:nvSpPr>
        <xdr:cNvPr id="8" name="Testo 11"/>
        <xdr:cNvSpPr txBox="1">
          <a:spLocks noChangeArrowheads="1"/>
        </xdr:cNvSpPr>
      </xdr:nvSpPr>
      <xdr:spPr>
        <a:xfrm>
          <a:off x="7572375" y="92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Non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forze di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lavoro</a:t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>
      <xdr:nvSpPr>
        <xdr:cNvPr id="9" name="Testo 12"/>
        <xdr:cNvSpPr txBox="1">
          <a:spLocks noChangeArrowheads="1"/>
        </xdr:cNvSpPr>
      </xdr:nvSpPr>
      <xdr:spPr>
        <a:xfrm>
          <a:off x="7572375" y="92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popola-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zione</a:t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>
      <xdr:nvSpPr>
        <xdr:cNvPr id="10" name="Testo 13"/>
        <xdr:cNvSpPr txBox="1">
          <a:spLocks noChangeArrowheads="1"/>
        </xdr:cNvSpPr>
      </xdr:nvSpPr>
      <xdr:spPr>
        <a:xfrm>
          <a:off x="7572375" y="92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
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5</xdr:row>
      <xdr:rowOff>0</xdr:rowOff>
    </xdr:to>
    <xdr:sp>
      <xdr:nvSpPr>
        <xdr:cNvPr id="11" name="Testo 15"/>
        <xdr:cNvSpPr txBox="1">
          <a:spLocks noChangeArrowheads="1"/>
        </xdr:cNvSpPr>
      </xdr:nvSpPr>
      <xdr:spPr>
        <a:xfrm>
          <a:off x="6962775" y="92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
</a:t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>
      <xdr:nvSpPr>
        <xdr:cNvPr id="12" name="Testo 16"/>
        <xdr:cNvSpPr txBox="1">
          <a:spLocks noChangeArrowheads="1"/>
        </xdr:cNvSpPr>
      </xdr:nvSpPr>
      <xdr:spPr>
        <a:xfrm>
          <a:off x="7572375" y="92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fLocksText="0">
      <xdr:nvSpPr>
        <xdr:cNvPr id="1" name="Testo 2"/>
        <xdr:cNvSpPr txBox="1">
          <a:spLocks noChangeArrowheads="1"/>
        </xdr:cNvSpPr>
      </xdr:nvSpPr>
      <xdr:spPr>
        <a:xfrm>
          <a:off x="5172075" y="857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342900</xdr:colOff>
      <xdr:row>4</xdr:row>
      <xdr:rowOff>0</xdr:rowOff>
    </xdr:from>
    <xdr:to>
      <xdr:col>5</xdr:col>
      <xdr:colOff>38100</xdr:colOff>
      <xdr:row>4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3457575" y="85725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3" name="Testo 4"/>
        <xdr:cNvSpPr txBox="1">
          <a:spLocks noChangeArrowheads="1"/>
        </xdr:cNvSpPr>
      </xdr:nvSpPr>
      <xdr:spPr>
        <a:xfrm>
          <a:off x="5172075" y="857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4" name="Testo 5"/>
        <xdr:cNvSpPr txBox="1">
          <a:spLocks noChangeArrowheads="1"/>
        </xdr:cNvSpPr>
      </xdr:nvSpPr>
      <xdr:spPr>
        <a:xfrm>
          <a:off x="5172075" y="857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Altre per-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sone in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cerca di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lavoro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19050</xdr:colOff>
      <xdr:row>4</xdr:row>
      <xdr:rowOff>0</xdr:rowOff>
    </xdr:from>
    <xdr:to>
      <xdr:col>1</xdr:col>
      <xdr:colOff>342900</xdr:colOff>
      <xdr:row>4</xdr:row>
      <xdr:rowOff>0</xdr:rowOff>
    </xdr:to>
    <xdr:sp>
      <xdr:nvSpPr>
        <xdr:cNvPr id="5" name="Testo 8"/>
        <xdr:cNvSpPr txBox="1">
          <a:spLocks noChangeArrowheads="1"/>
        </xdr:cNvSpPr>
      </xdr:nvSpPr>
      <xdr:spPr>
        <a:xfrm>
          <a:off x="1181100" y="857250"/>
          <a:ext cx="323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Dichia-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rati</a:t>
          </a:r>
        </a:p>
      </xdr:txBody>
    </xdr:sp>
    <xdr:clientData/>
  </xdr:twoCellAnchor>
  <xdr:twoCellAnchor>
    <xdr:from>
      <xdr:col>2</xdr:col>
      <xdr:colOff>57150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6" name="Testo 9"/>
        <xdr:cNvSpPr txBox="1">
          <a:spLocks noChangeArrowheads="1"/>
        </xdr:cNvSpPr>
      </xdr:nvSpPr>
      <xdr:spPr>
        <a:xfrm>
          <a:off x="1781175" y="85725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Altre per-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sone con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attività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lavorativa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28575</xdr:colOff>
      <xdr:row>4</xdr:row>
      <xdr:rowOff>0</xdr:rowOff>
    </xdr:from>
    <xdr:to>
      <xdr:col>6</xdr:col>
      <xdr:colOff>342900</xdr:colOff>
      <xdr:row>4</xdr:row>
      <xdr:rowOff>0</xdr:rowOff>
    </xdr:to>
    <xdr:sp>
      <xdr:nvSpPr>
        <xdr:cNvPr id="7" name="Testo 10"/>
        <xdr:cNvSpPr txBox="1">
          <a:spLocks noChangeArrowheads="1"/>
        </xdr:cNvSpPr>
      </xdr:nvSpPr>
      <xdr:spPr>
        <a:xfrm>
          <a:off x="4267200" y="857250"/>
          <a:ext cx="314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cerca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occ.
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8" name="Testo 11"/>
        <xdr:cNvSpPr txBox="1">
          <a:spLocks noChangeArrowheads="1"/>
        </xdr:cNvSpPr>
      </xdr:nvSpPr>
      <xdr:spPr>
        <a:xfrm>
          <a:off x="5172075" y="857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Non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forze di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lavoro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9" name="Testo 12"/>
        <xdr:cNvSpPr txBox="1">
          <a:spLocks noChangeArrowheads="1"/>
        </xdr:cNvSpPr>
      </xdr:nvSpPr>
      <xdr:spPr>
        <a:xfrm>
          <a:off x="5172075" y="857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popola-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zione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10" name="Testo 13"/>
        <xdr:cNvSpPr txBox="1">
          <a:spLocks noChangeArrowheads="1"/>
        </xdr:cNvSpPr>
      </xdr:nvSpPr>
      <xdr:spPr>
        <a:xfrm>
          <a:off x="5172075" y="857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
</a:t>
          </a:r>
        </a:p>
      </xdr:txBody>
    </xdr:sp>
    <xdr:clientData/>
  </xdr:twoCellAnchor>
  <xdr:twoCellAnchor>
    <xdr:from>
      <xdr:col>3</xdr:col>
      <xdr:colOff>66675</xdr:colOff>
      <xdr:row>4</xdr:row>
      <xdr:rowOff>0</xdr:rowOff>
    </xdr:from>
    <xdr:to>
      <xdr:col>4</xdr:col>
      <xdr:colOff>342900</xdr:colOff>
      <xdr:row>4</xdr:row>
      <xdr:rowOff>0</xdr:rowOff>
    </xdr:to>
    <xdr:sp>
      <xdr:nvSpPr>
        <xdr:cNvPr id="11" name="Testo 15"/>
        <xdr:cNvSpPr txBox="1">
          <a:spLocks noChangeArrowheads="1"/>
        </xdr:cNvSpPr>
      </xdr:nvSpPr>
      <xdr:spPr>
        <a:xfrm>
          <a:off x="2352675" y="857250"/>
          <a:ext cx="1104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
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12" name="Testo 16"/>
        <xdr:cNvSpPr txBox="1">
          <a:spLocks noChangeArrowheads="1"/>
        </xdr:cNvSpPr>
      </xdr:nvSpPr>
      <xdr:spPr>
        <a:xfrm>
          <a:off x="5172075" y="857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9"/>
  <sheetViews>
    <sheetView showGridLines="0" showRowColHeaders="0" workbookViewId="0" topLeftCell="A1">
      <selection activeCell="B4" sqref="B4"/>
    </sheetView>
  </sheetViews>
  <sheetFormatPr defaultColWidth="9.140625" defaultRowHeight="12.75"/>
  <cols>
    <col min="1" max="1" width="5.7109375" style="4" customWidth="1"/>
    <col min="2" max="7" width="9.140625" style="4" customWidth="1"/>
    <col min="8" max="8" width="4.57421875" style="4" customWidth="1"/>
    <col min="9" max="16384" width="9.140625" style="4" customWidth="1"/>
  </cols>
  <sheetData>
    <row r="3" ht="18">
      <c r="B3" s="13" t="s">
        <v>214</v>
      </c>
    </row>
    <row r="4" ht="15">
      <c r="B4" s="14"/>
    </row>
    <row r="5" spans="2:14" ht="14.25">
      <c r="B5" s="15" t="s">
        <v>175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2:14" ht="14.25">
      <c r="B6" s="15" t="s">
        <v>178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2:14" ht="14.25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2:14" ht="14.25">
      <c r="B8" s="15" t="s">
        <v>176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2:14" ht="14.25">
      <c r="B9" s="15" t="s">
        <v>177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3"/>
  <sheetViews>
    <sheetView showGridLines="0" zoomScale="90" zoomScaleNormal="90" zoomScalePageLayoutView="0" workbookViewId="0" topLeftCell="A1">
      <pane ySplit="4" topLeftCell="BM5" activePane="bottomLeft" state="frozen"/>
      <selection pane="topLeft" activeCell="A1" sqref="A1"/>
      <selection pane="bottomLeft" activeCell="O34" sqref="O34"/>
    </sheetView>
  </sheetViews>
  <sheetFormatPr defaultColWidth="9.140625" defaultRowHeight="12.75"/>
  <cols>
    <col min="1" max="1" width="18.00390625" style="89" customWidth="1"/>
    <col min="2" max="2" width="5.140625" style="89" customWidth="1"/>
    <col min="3" max="3" width="5.8515625" style="89" customWidth="1"/>
    <col min="4" max="4" width="6.00390625" style="89" customWidth="1"/>
    <col min="5" max="5" width="6.28125" style="106" customWidth="1"/>
    <col min="6" max="6" width="5.28125" style="89" customWidth="1"/>
    <col min="7" max="9" width="6.28125" style="89" customWidth="1"/>
    <col min="10" max="10" width="6.28125" style="106" customWidth="1"/>
    <col min="11" max="11" width="7.00390625" style="89" customWidth="1"/>
    <col min="12" max="12" width="6.28125" style="106" customWidth="1"/>
    <col min="13" max="13" width="5.8515625" style="89" customWidth="1"/>
    <col min="14" max="16384" width="9.140625" style="89" customWidth="1"/>
  </cols>
  <sheetData>
    <row r="1" spans="1:13" ht="15" customHeight="1">
      <c r="A1" s="103" t="s">
        <v>215</v>
      </c>
      <c r="B1" s="104"/>
      <c r="C1" s="104"/>
      <c r="D1" s="104"/>
      <c r="E1" s="105"/>
      <c r="F1" s="104"/>
      <c r="G1" s="104"/>
      <c r="H1" s="104"/>
      <c r="I1" s="104"/>
      <c r="J1" s="105"/>
      <c r="K1" s="104"/>
      <c r="L1" s="105"/>
      <c r="M1" s="104"/>
    </row>
    <row r="2" spans="1:13" ht="7.5" customHeight="1">
      <c r="A2" s="103"/>
      <c r="B2" s="91"/>
      <c r="C2" s="91"/>
      <c r="D2" s="91"/>
      <c r="E2" s="1"/>
      <c r="F2" s="91"/>
      <c r="G2" s="91"/>
      <c r="H2" s="91"/>
      <c r="I2" s="91"/>
      <c r="J2" s="1"/>
      <c r="K2" s="91"/>
      <c r="L2" s="1"/>
      <c r="M2" s="91"/>
    </row>
    <row r="3" spans="1:13" ht="15" customHeight="1">
      <c r="A3" s="70" t="s">
        <v>3</v>
      </c>
      <c r="B3" s="71" t="s">
        <v>4</v>
      </c>
      <c r="C3" s="71"/>
      <c r="D3" s="71"/>
      <c r="E3" s="71"/>
      <c r="F3" s="71" t="s">
        <v>0</v>
      </c>
      <c r="G3" s="71"/>
      <c r="H3" s="71"/>
      <c r="I3" s="71"/>
      <c r="J3" s="71" t="s">
        <v>1</v>
      </c>
      <c r="K3" s="71"/>
      <c r="L3" s="71"/>
      <c r="M3" s="71"/>
    </row>
    <row r="4" spans="1:13" s="92" customFormat="1" ht="15" customHeight="1">
      <c r="A4" s="70"/>
      <c r="B4" s="1" t="s">
        <v>5</v>
      </c>
      <c r="C4" s="1" t="s">
        <v>6</v>
      </c>
      <c r="D4" s="1" t="s">
        <v>2</v>
      </c>
      <c r="E4" s="1" t="s">
        <v>7</v>
      </c>
      <c r="F4" s="1" t="s">
        <v>5</v>
      </c>
      <c r="G4" s="1" t="s">
        <v>6</v>
      </c>
      <c r="H4" s="1" t="s">
        <v>2</v>
      </c>
      <c r="I4" s="1" t="s">
        <v>7</v>
      </c>
      <c r="J4" s="1" t="s">
        <v>5</v>
      </c>
      <c r="K4" s="1" t="s">
        <v>6</v>
      </c>
      <c r="L4" s="1" t="s">
        <v>2</v>
      </c>
      <c r="M4" s="1" t="s">
        <v>7</v>
      </c>
    </row>
    <row r="5" spans="1:13" s="96" customFormat="1" ht="9">
      <c r="A5" s="93" t="s">
        <v>8</v>
      </c>
      <c r="B5" s="94">
        <v>196.651</v>
      </c>
      <c r="C5" s="94">
        <v>949.487</v>
      </c>
      <c r="D5" s="94">
        <v>704.601</v>
      </c>
      <c r="E5" s="94">
        <v>1850.739</v>
      </c>
      <c r="F5" s="94">
        <v>187.905</v>
      </c>
      <c r="G5" s="94">
        <v>941.9</v>
      </c>
      <c r="H5" s="94">
        <v>863.617</v>
      </c>
      <c r="I5" s="94">
        <v>1993.421</v>
      </c>
      <c r="J5" s="94">
        <v>384.556</v>
      </c>
      <c r="K5" s="94">
        <v>1891.387</v>
      </c>
      <c r="L5" s="94">
        <v>1568.218</v>
      </c>
      <c r="M5" s="94">
        <v>3844.16</v>
      </c>
    </row>
    <row r="6" spans="1:13" s="96" customFormat="1" ht="9">
      <c r="A6" s="97" t="s">
        <v>9</v>
      </c>
      <c r="B6" s="96">
        <v>100.294</v>
      </c>
      <c r="C6" s="96">
        <v>492.024</v>
      </c>
      <c r="D6" s="96">
        <v>359.95</v>
      </c>
      <c r="E6" s="96">
        <v>952.269</v>
      </c>
      <c r="F6" s="96">
        <v>99.143</v>
      </c>
      <c r="G6" s="96">
        <v>490.822</v>
      </c>
      <c r="H6" s="96">
        <v>442.152</v>
      </c>
      <c r="I6" s="96">
        <v>1032.117</v>
      </c>
      <c r="J6" s="96">
        <v>199.438</v>
      </c>
      <c r="K6" s="96">
        <v>982.846</v>
      </c>
      <c r="L6" s="96">
        <v>802.102</v>
      </c>
      <c r="M6" s="96">
        <v>1984.385</v>
      </c>
    </row>
    <row r="7" spans="1:13" s="96" customFormat="1" ht="9">
      <c r="A7" s="97" t="s">
        <v>10</v>
      </c>
      <c r="B7" s="96">
        <v>7.724</v>
      </c>
      <c r="C7" s="96">
        <v>38.257</v>
      </c>
      <c r="D7" s="96">
        <v>29.395</v>
      </c>
      <c r="E7" s="96">
        <v>75.376</v>
      </c>
      <c r="F7" s="96">
        <v>6.943</v>
      </c>
      <c r="G7" s="96">
        <v>37.975</v>
      </c>
      <c r="H7" s="96">
        <v>36.381</v>
      </c>
      <c r="I7" s="96">
        <v>81.299</v>
      </c>
      <c r="J7" s="96">
        <v>14.667</v>
      </c>
      <c r="K7" s="96">
        <v>76.232</v>
      </c>
      <c r="L7" s="96">
        <v>65.776</v>
      </c>
      <c r="M7" s="96">
        <v>156.675</v>
      </c>
    </row>
    <row r="8" spans="1:13" s="96" customFormat="1" ht="9">
      <c r="A8" s="97" t="s">
        <v>11</v>
      </c>
      <c r="B8" s="96">
        <v>17.552</v>
      </c>
      <c r="C8" s="96">
        <v>80.969</v>
      </c>
      <c r="D8" s="96">
        <v>54.876</v>
      </c>
      <c r="E8" s="96">
        <v>153.396</v>
      </c>
      <c r="F8" s="96">
        <v>17.903</v>
      </c>
      <c r="G8" s="96">
        <v>77.764</v>
      </c>
      <c r="H8" s="96">
        <v>68.864</v>
      </c>
      <c r="I8" s="96">
        <v>164.531</v>
      </c>
      <c r="J8" s="96">
        <v>35.455</v>
      </c>
      <c r="K8" s="96">
        <v>158.733</v>
      </c>
      <c r="L8" s="96">
        <v>123.739</v>
      </c>
      <c r="M8" s="96">
        <v>317.927</v>
      </c>
    </row>
    <row r="9" spans="1:13" s="96" customFormat="1" ht="9">
      <c r="A9" s="97" t="s">
        <v>12</v>
      </c>
      <c r="B9" s="96">
        <v>27.506</v>
      </c>
      <c r="C9" s="96">
        <v>127.336</v>
      </c>
      <c r="D9" s="96">
        <v>91.565</v>
      </c>
      <c r="E9" s="96">
        <v>246.408</v>
      </c>
      <c r="F9" s="96">
        <v>25.336</v>
      </c>
      <c r="G9" s="96">
        <v>123.622</v>
      </c>
      <c r="H9" s="96">
        <v>107.744</v>
      </c>
      <c r="I9" s="96">
        <v>256.701</v>
      </c>
      <c r="J9" s="96">
        <v>52.842</v>
      </c>
      <c r="K9" s="96">
        <v>250.958</v>
      </c>
      <c r="L9" s="96">
        <v>199.31</v>
      </c>
      <c r="M9" s="96">
        <v>503.109</v>
      </c>
    </row>
    <row r="10" spans="1:13" s="96" customFormat="1" ht="9">
      <c r="A10" s="97" t="s">
        <v>13</v>
      </c>
      <c r="B10" s="96">
        <v>9.828</v>
      </c>
      <c r="C10" s="96">
        <v>46.452</v>
      </c>
      <c r="D10" s="96">
        <v>36.069</v>
      </c>
      <c r="E10" s="96">
        <v>92.349</v>
      </c>
      <c r="F10" s="96">
        <v>9.472</v>
      </c>
      <c r="G10" s="96">
        <v>44.75</v>
      </c>
      <c r="H10" s="96">
        <v>44.423</v>
      </c>
      <c r="I10" s="96">
        <v>98.645</v>
      </c>
      <c r="J10" s="96">
        <v>19.3</v>
      </c>
      <c r="K10" s="96">
        <v>91.202</v>
      </c>
      <c r="L10" s="96">
        <v>80.492</v>
      </c>
      <c r="M10" s="96">
        <v>190.995</v>
      </c>
    </row>
    <row r="11" spans="1:13" s="96" customFormat="1" ht="9">
      <c r="A11" s="97" t="s">
        <v>14</v>
      </c>
      <c r="B11" s="96">
        <v>19.522</v>
      </c>
      <c r="C11" s="96">
        <v>90.26</v>
      </c>
      <c r="D11" s="96">
        <v>75.551</v>
      </c>
      <c r="E11" s="96">
        <v>185.333</v>
      </c>
      <c r="F11" s="96">
        <v>15.285</v>
      </c>
      <c r="G11" s="96">
        <v>93.24</v>
      </c>
      <c r="H11" s="96">
        <v>92.254</v>
      </c>
      <c r="I11" s="96">
        <v>200.779</v>
      </c>
      <c r="J11" s="96">
        <v>34.807</v>
      </c>
      <c r="K11" s="96">
        <v>183.5</v>
      </c>
      <c r="L11" s="96">
        <v>167.806</v>
      </c>
      <c r="M11" s="96">
        <v>386.113</v>
      </c>
    </row>
    <row r="12" spans="1:13" s="96" customFormat="1" ht="9">
      <c r="A12" s="97" t="s">
        <v>15</v>
      </c>
      <c r="B12" s="96">
        <v>7.688</v>
      </c>
      <c r="C12" s="96">
        <v>39.106</v>
      </c>
      <c r="D12" s="96">
        <v>30.52</v>
      </c>
      <c r="E12" s="96">
        <v>77.314</v>
      </c>
      <c r="F12" s="96">
        <v>7.2</v>
      </c>
      <c r="G12" s="96">
        <v>38.958</v>
      </c>
      <c r="H12" s="96">
        <v>39.1</v>
      </c>
      <c r="I12" s="96">
        <v>85.257</v>
      </c>
      <c r="J12" s="96">
        <v>14.887</v>
      </c>
      <c r="K12" s="96">
        <v>78.064</v>
      </c>
      <c r="L12" s="96">
        <v>69.619</v>
      </c>
      <c r="M12" s="96">
        <v>162.571</v>
      </c>
    </row>
    <row r="13" spans="1:13" s="96" customFormat="1" ht="9">
      <c r="A13" s="97" t="s">
        <v>16</v>
      </c>
      <c r="B13" s="96">
        <v>6.537</v>
      </c>
      <c r="C13" s="96">
        <v>35.082</v>
      </c>
      <c r="D13" s="96">
        <v>26.675</v>
      </c>
      <c r="E13" s="96">
        <v>68.295</v>
      </c>
      <c r="F13" s="96">
        <v>6.623</v>
      </c>
      <c r="G13" s="96">
        <v>34.771</v>
      </c>
      <c r="H13" s="96">
        <v>32.698</v>
      </c>
      <c r="I13" s="96">
        <v>74.092</v>
      </c>
      <c r="J13" s="96">
        <v>13.16</v>
      </c>
      <c r="K13" s="96">
        <v>69.853</v>
      </c>
      <c r="L13" s="96">
        <v>59.373</v>
      </c>
      <c r="M13" s="96">
        <v>142.386</v>
      </c>
    </row>
    <row r="14" spans="1:13" s="96" customFormat="1" ht="9">
      <c r="A14" s="93" t="s">
        <v>17</v>
      </c>
      <c r="B14" s="94">
        <v>5.636</v>
      </c>
      <c r="C14" s="94">
        <v>28.173</v>
      </c>
      <c r="D14" s="94">
        <v>19.267</v>
      </c>
      <c r="E14" s="94">
        <v>53.076</v>
      </c>
      <c r="F14" s="94">
        <v>5.471</v>
      </c>
      <c r="G14" s="94">
        <v>27.577</v>
      </c>
      <c r="H14" s="94">
        <v>23.028</v>
      </c>
      <c r="I14" s="94">
        <v>56.077</v>
      </c>
      <c r="J14" s="94">
        <v>11.108</v>
      </c>
      <c r="K14" s="94">
        <v>55.751</v>
      </c>
      <c r="L14" s="94">
        <v>42.295</v>
      </c>
      <c r="M14" s="94">
        <v>109.154</v>
      </c>
    </row>
    <row r="15" spans="1:13" s="96" customFormat="1" ht="9">
      <c r="A15" s="97" t="s">
        <v>18</v>
      </c>
      <c r="B15" s="96">
        <v>5.636</v>
      </c>
      <c r="C15" s="96">
        <v>28.173</v>
      </c>
      <c r="D15" s="96">
        <v>19.267</v>
      </c>
      <c r="E15" s="96">
        <v>53.076</v>
      </c>
      <c r="F15" s="96">
        <v>5.471</v>
      </c>
      <c r="G15" s="96">
        <v>27.577</v>
      </c>
      <c r="H15" s="96">
        <v>23.028</v>
      </c>
      <c r="I15" s="96">
        <v>56.077</v>
      </c>
      <c r="J15" s="96">
        <v>11.108</v>
      </c>
      <c r="K15" s="96">
        <v>55.751</v>
      </c>
      <c r="L15" s="96">
        <v>42.295</v>
      </c>
      <c r="M15" s="96">
        <v>109.154</v>
      </c>
    </row>
    <row r="16" spans="1:13" s="96" customFormat="1" ht="9">
      <c r="A16" s="93" t="s">
        <v>19</v>
      </c>
      <c r="B16" s="94">
        <v>455.518</v>
      </c>
      <c r="C16" s="94">
        <v>2218.351</v>
      </c>
      <c r="D16" s="94">
        <v>1402.383</v>
      </c>
      <c r="E16" s="94">
        <v>4076.253</v>
      </c>
      <c r="F16" s="94">
        <v>430.97</v>
      </c>
      <c r="G16" s="94">
        <v>2140.681</v>
      </c>
      <c r="H16" s="94">
        <v>1746.912</v>
      </c>
      <c r="I16" s="94">
        <v>4318.563</v>
      </c>
      <c r="J16" s="94">
        <v>886.488</v>
      </c>
      <c r="K16" s="94">
        <v>4359.032</v>
      </c>
      <c r="L16" s="94">
        <v>3149.296</v>
      </c>
      <c r="M16" s="94">
        <v>8394.815</v>
      </c>
    </row>
    <row r="17" spans="1:13" s="96" customFormat="1" ht="8.25" customHeight="1">
      <c r="A17" s="97" t="s">
        <v>20</v>
      </c>
      <c r="B17" s="96">
        <v>42.836</v>
      </c>
      <c r="C17" s="96">
        <v>194.425</v>
      </c>
      <c r="D17" s="96">
        <v>126.044</v>
      </c>
      <c r="E17" s="96">
        <v>363.304</v>
      </c>
      <c r="F17" s="96">
        <v>42.653</v>
      </c>
      <c r="G17" s="96">
        <v>182.685</v>
      </c>
      <c r="H17" s="96">
        <v>163.032</v>
      </c>
      <c r="I17" s="96">
        <v>388.371</v>
      </c>
      <c r="J17" s="96">
        <v>85.489</v>
      </c>
      <c r="K17" s="96">
        <v>377.11</v>
      </c>
      <c r="L17" s="96">
        <v>289.076</v>
      </c>
      <c r="M17" s="96">
        <v>751.675</v>
      </c>
    </row>
    <row r="18" spans="1:13" s="96" customFormat="1" ht="8.25" customHeight="1">
      <c r="A18" s="97" t="s">
        <v>21</v>
      </c>
      <c r="B18" s="96">
        <v>27.884</v>
      </c>
      <c r="C18" s="96">
        <v>132.444</v>
      </c>
      <c r="D18" s="96">
        <v>84.478</v>
      </c>
      <c r="E18" s="96">
        <v>244.806</v>
      </c>
      <c r="F18" s="96">
        <v>27.598</v>
      </c>
      <c r="G18" s="96">
        <v>130.481</v>
      </c>
      <c r="H18" s="96">
        <v>100.225</v>
      </c>
      <c r="I18" s="96">
        <v>258.303</v>
      </c>
      <c r="J18" s="96">
        <v>55.482</v>
      </c>
      <c r="K18" s="96">
        <v>262.925</v>
      </c>
      <c r="L18" s="96">
        <v>184.702</v>
      </c>
      <c r="M18" s="96">
        <v>503.109</v>
      </c>
    </row>
    <row r="19" spans="1:13" s="96" customFormat="1" ht="8.25" customHeight="1">
      <c r="A19" s="97" t="s">
        <v>22</v>
      </c>
      <c r="B19" s="96">
        <v>9.453</v>
      </c>
      <c r="C19" s="96">
        <v>40.142</v>
      </c>
      <c r="D19" s="96">
        <v>26.393</v>
      </c>
      <c r="E19" s="96">
        <v>75.988</v>
      </c>
      <c r="F19" s="96">
        <v>8.312</v>
      </c>
      <c r="G19" s="96">
        <v>40.183</v>
      </c>
      <c r="H19" s="96">
        <v>31.755</v>
      </c>
      <c r="I19" s="96">
        <v>80.249</v>
      </c>
      <c r="J19" s="96">
        <v>17.765</v>
      </c>
      <c r="K19" s="96">
        <v>80.324</v>
      </c>
      <c r="L19" s="96">
        <v>58.148</v>
      </c>
      <c r="M19" s="96">
        <v>156.237</v>
      </c>
    </row>
    <row r="20" spans="1:13" s="96" customFormat="1" ht="8.25" customHeight="1">
      <c r="A20" s="97" t="s">
        <v>23</v>
      </c>
      <c r="B20" s="96">
        <v>174.534</v>
      </c>
      <c r="C20" s="96">
        <v>892.69</v>
      </c>
      <c r="D20" s="96">
        <v>569.341</v>
      </c>
      <c r="E20" s="96">
        <v>1636.565</v>
      </c>
      <c r="F20" s="96">
        <v>164.411</v>
      </c>
      <c r="G20" s="96">
        <v>874.966</v>
      </c>
      <c r="H20" s="96">
        <v>728.299</v>
      </c>
      <c r="I20" s="96">
        <v>1767.676</v>
      </c>
      <c r="J20" s="96">
        <v>338.946</v>
      </c>
      <c r="K20" s="96">
        <v>1767.655</v>
      </c>
      <c r="L20" s="96">
        <v>1297.64</v>
      </c>
      <c r="M20" s="96">
        <v>3404.241</v>
      </c>
    </row>
    <row r="21" spans="1:13" s="96" customFormat="1" ht="8.25" customHeight="1">
      <c r="A21" s="97" t="s">
        <v>24</v>
      </c>
      <c r="B21" s="96">
        <v>52.708</v>
      </c>
      <c r="C21" s="96">
        <v>250.143</v>
      </c>
      <c r="D21" s="96">
        <v>149.493</v>
      </c>
      <c r="E21" s="96">
        <v>452.344</v>
      </c>
      <c r="F21" s="96">
        <v>49.548</v>
      </c>
      <c r="G21" s="96">
        <v>235.879</v>
      </c>
      <c r="H21" s="96">
        <v>175.661</v>
      </c>
      <c r="I21" s="96">
        <v>461.088</v>
      </c>
      <c r="J21" s="96">
        <v>102.256</v>
      </c>
      <c r="K21" s="96">
        <v>486.023</v>
      </c>
      <c r="L21" s="96">
        <v>325.154</v>
      </c>
      <c r="M21" s="96">
        <v>913.432</v>
      </c>
    </row>
    <row r="22" spans="1:13" s="96" customFormat="1" ht="8.25" customHeight="1">
      <c r="A22" s="97" t="s">
        <v>25</v>
      </c>
      <c r="B22" s="96">
        <v>60.509</v>
      </c>
      <c r="C22" s="96">
        <v>288.064</v>
      </c>
      <c r="D22" s="96">
        <v>167.767</v>
      </c>
      <c r="E22" s="96">
        <v>516.34</v>
      </c>
      <c r="F22" s="96">
        <v>59.209</v>
      </c>
      <c r="G22" s="96">
        <v>270.992</v>
      </c>
      <c r="H22" s="96">
        <v>201.88</v>
      </c>
      <c r="I22" s="96">
        <v>532.082</v>
      </c>
      <c r="J22" s="96">
        <v>119.718</v>
      </c>
      <c r="K22" s="96">
        <v>559.056</v>
      </c>
      <c r="L22" s="96">
        <v>369.648</v>
      </c>
      <c r="M22" s="96">
        <v>1048.422</v>
      </c>
    </row>
    <row r="23" spans="1:13" s="96" customFormat="1" ht="8.25" customHeight="1">
      <c r="A23" s="97" t="s">
        <v>26</v>
      </c>
      <c r="B23" s="96">
        <v>23.761</v>
      </c>
      <c r="C23" s="96">
        <v>120.752</v>
      </c>
      <c r="D23" s="96">
        <v>83.591</v>
      </c>
      <c r="E23" s="96">
        <v>228.104</v>
      </c>
      <c r="F23" s="96">
        <v>19.912</v>
      </c>
      <c r="G23" s="96">
        <v>119.989</v>
      </c>
      <c r="H23" s="96">
        <v>104.627</v>
      </c>
      <c r="I23" s="96">
        <v>244.529</v>
      </c>
      <c r="J23" s="96">
        <v>43.673</v>
      </c>
      <c r="K23" s="96">
        <v>240.741</v>
      </c>
      <c r="L23" s="96">
        <v>188.218</v>
      </c>
      <c r="M23" s="96">
        <v>472.632</v>
      </c>
    </row>
    <row r="24" spans="1:13" s="96" customFormat="1" ht="8.25" customHeight="1">
      <c r="A24" s="97" t="s">
        <v>27</v>
      </c>
      <c r="B24" s="96">
        <v>17.689</v>
      </c>
      <c r="C24" s="96">
        <v>80.012</v>
      </c>
      <c r="D24" s="96">
        <v>53.672</v>
      </c>
      <c r="E24" s="96">
        <v>151.373</v>
      </c>
      <c r="F24" s="96">
        <v>15.273</v>
      </c>
      <c r="G24" s="96">
        <v>77.54</v>
      </c>
      <c r="H24" s="96">
        <v>66.88</v>
      </c>
      <c r="I24" s="96">
        <v>159.693</v>
      </c>
      <c r="J24" s="96">
        <v>32.962</v>
      </c>
      <c r="K24" s="96">
        <v>157.552</v>
      </c>
      <c r="L24" s="96">
        <v>120.553</v>
      </c>
      <c r="M24" s="96">
        <v>311.066</v>
      </c>
    </row>
    <row r="25" spans="1:13" s="96" customFormat="1" ht="22.5" customHeight="1">
      <c r="A25" s="99" t="s">
        <v>28</v>
      </c>
      <c r="B25" s="100">
        <v>19.241</v>
      </c>
      <c r="C25" s="100">
        <v>91.383</v>
      </c>
      <c r="D25" s="100">
        <v>61.36</v>
      </c>
      <c r="E25" s="100">
        <v>171.984</v>
      </c>
      <c r="F25" s="100">
        <v>17.659</v>
      </c>
      <c r="G25" s="100">
        <v>88.694</v>
      </c>
      <c r="H25" s="100">
        <v>75.702</v>
      </c>
      <c r="I25" s="100">
        <v>182.055</v>
      </c>
      <c r="J25" s="100">
        <v>36.9</v>
      </c>
      <c r="K25" s="100">
        <v>180.077</v>
      </c>
      <c r="L25" s="100">
        <v>137.062</v>
      </c>
      <c r="M25" s="100">
        <v>354.039</v>
      </c>
    </row>
    <row r="26" spans="1:13" s="96" customFormat="1" ht="8.25" customHeight="1">
      <c r="A26" s="97" t="s">
        <v>29</v>
      </c>
      <c r="B26" s="96">
        <v>16.12</v>
      </c>
      <c r="C26" s="96">
        <v>75.111</v>
      </c>
      <c r="D26" s="96">
        <v>49.579</v>
      </c>
      <c r="E26" s="96">
        <v>140.81</v>
      </c>
      <c r="F26" s="96">
        <v>14.83</v>
      </c>
      <c r="G26" s="96">
        <v>72.869</v>
      </c>
      <c r="H26" s="96">
        <v>58.697</v>
      </c>
      <c r="I26" s="96">
        <v>146.396</v>
      </c>
      <c r="J26" s="96">
        <v>30.95</v>
      </c>
      <c r="K26" s="96">
        <v>147.98</v>
      </c>
      <c r="L26" s="96">
        <v>108.277</v>
      </c>
      <c r="M26" s="96">
        <v>287.206</v>
      </c>
    </row>
    <row r="27" spans="1:13" s="96" customFormat="1" ht="8.25" customHeight="1">
      <c r="A27" s="97" t="s">
        <v>30</v>
      </c>
      <c r="B27" s="96">
        <v>10.784</v>
      </c>
      <c r="C27" s="96">
        <v>53.187</v>
      </c>
      <c r="D27" s="96">
        <v>30.665</v>
      </c>
      <c r="E27" s="96">
        <v>94.636</v>
      </c>
      <c r="F27" s="96">
        <v>11.565</v>
      </c>
      <c r="G27" s="96">
        <v>46.403</v>
      </c>
      <c r="H27" s="96">
        <v>40.153</v>
      </c>
      <c r="I27" s="96">
        <v>98.12</v>
      </c>
      <c r="J27" s="96">
        <v>22.348</v>
      </c>
      <c r="K27" s="96">
        <v>99.59</v>
      </c>
      <c r="L27" s="96">
        <v>70.818</v>
      </c>
      <c r="M27" s="96">
        <v>192.756</v>
      </c>
    </row>
    <row r="28" spans="1:13" s="96" customFormat="1" ht="9">
      <c r="A28" s="93" t="s">
        <v>31</v>
      </c>
      <c r="B28" s="94">
        <v>54.673</v>
      </c>
      <c r="C28" s="94">
        <v>226.349</v>
      </c>
      <c r="D28" s="94">
        <v>135.657</v>
      </c>
      <c r="E28" s="94">
        <v>416.679</v>
      </c>
      <c r="F28" s="94">
        <v>52.544</v>
      </c>
      <c r="G28" s="94">
        <v>220.921</v>
      </c>
      <c r="H28" s="94">
        <v>165.164</v>
      </c>
      <c r="I28" s="94">
        <v>438.629</v>
      </c>
      <c r="J28" s="94">
        <v>107.217</v>
      </c>
      <c r="K28" s="94">
        <v>447.27</v>
      </c>
      <c r="L28" s="94">
        <v>300.821</v>
      </c>
      <c r="M28" s="94">
        <v>855.308</v>
      </c>
    </row>
    <row r="29" spans="1:13" s="96" customFormat="1" ht="9">
      <c r="A29" s="97" t="s">
        <v>32</v>
      </c>
      <c r="B29" s="96">
        <v>28.02</v>
      </c>
      <c r="C29" s="96">
        <v>111.824</v>
      </c>
      <c r="D29" s="96">
        <v>63.282</v>
      </c>
      <c r="E29" s="96">
        <v>203.126</v>
      </c>
      <c r="F29" s="96">
        <v>26.967</v>
      </c>
      <c r="G29" s="96">
        <v>108.656</v>
      </c>
      <c r="H29" s="96">
        <v>76.461</v>
      </c>
      <c r="I29" s="96">
        <v>212.084</v>
      </c>
      <c r="J29" s="96">
        <v>54.986</v>
      </c>
      <c r="K29" s="96">
        <v>220.48</v>
      </c>
      <c r="L29" s="96">
        <v>139.743</v>
      </c>
      <c r="M29" s="96">
        <v>415.21</v>
      </c>
    </row>
    <row r="30" spans="1:13" s="96" customFormat="1" ht="9">
      <c r="A30" s="97" t="s">
        <v>33</v>
      </c>
      <c r="B30" s="96">
        <v>26.654</v>
      </c>
      <c r="C30" s="96">
        <v>114.525</v>
      </c>
      <c r="D30" s="96">
        <v>72.374</v>
      </c>
      <c r="E30" s="96">
        <v>213.553</v>
      </c>
      <c r="F30" s="96">
        <v>25.577</v>
      </c>
      <c r="G30" s="96">
        <v>112.265</v>
      </c>
      <c r="H30" s="96">
        <v>88.703</v>
      </c>
      <c r="I30" s="96">
        <v>226.546</v>
      </c>
      <c r="J30" s="96">
        <v>52.231</v>
      </c>
      <c r="K30" s="96">
        <v>226.79</v>
      </c>
      <c r="L30" s="96">
        <v>161.078</v>
      </c>
      <c r="M30" s="96">
        <v>440.099</v>
      </c>
    </row>
    <row r="31" spans="1:13" s="96" customFormat="1" ht="9">
      <c r="A31" s="93" t="s">
        <v>34</v>
      </c>
      <c r="B31" s="96">
        <v>233.035</v>
      </c>
      <c r="C31" s="96">
        <v>1107.806</v>
      </c>
      <c r="D31" s="96">
        <v>693.699</v>
      </c>
      <c r="E31" s="96">
        <v>2034.54</v>
      </c>
      <c r="F31" s="96">
        <v>222.215</v>
      </c>
      <c r="G31" s="96">
        <v>1072.286</v>
      </c>
      <c r="H31" s="96">
        <v>849.242</v>
      </c>
      <c r="I31" s="96">
        <v>2143.743</v>
      </c>
      <c r="J31" s="96">
        <v>455.25</v>
      </c>
      <c r="K31" s="96">
        <v>2180.092</v>
      </c>
      <c r="L31" s="96">
        <v>1542.941</v>
      </c>
      <c r="M31" s="96">
        <v>4178.283</v>
      </c>
    </row>
    <row r="32" spans="1:13" s="96" customFormat="1" ht="9">
      <c r="A32" s="97" t="s">
        <v>35</v>
      </c>
      <c r="B32" s="96">
        <v>42.153</v>
      </c>
      <c r="C32" s="96">
        <v>213.393</v>
      </c>
      <c r="D32" s="96">
        <v>122.024</v>
      </c>
      <c r="E32" s="96">
        <v>377.57</v>
      </c>
      <c r="F32" s="96">
        <v>38.73</v>
      </c>
      <c r="G32" s="96">
        <v>208.367</v>
      </c>
      <c r="H32" s="96">
        <v>148.348</v>
      </c>
      <c r="I32" s="96">
        <v>395.445</v>
      </c>
      <c r="J32" s="96">
        <v>80.883</v>
      </c>
      <c r="K32" s="96">
        <v>421.76</v>
      </c>
      <c r="L32" s="96">
        <v>270.372</v>
      </c>
      <c r="M32" s="96">
        <v>773.015</v>
      </c>
    </row>
    <row r="33" spans="1:13" s="96" customFormat="1" ht="9">
      <c r="A33" s="97" t="s">
        <v>36</v>
      </c>
      <c r="B33" s="96">
        <v>40.531</v>
      </c>
      <c r="C33" s="96">
        <v>198.866</v>
      </c>
      <c r="D33" s="96">
        <v>118.599</v>
      </c>
      <c r="E33" s="96">
        <v>357.996</v>
      </c>
      <c r="F33" s="96">
        <v>42.239</v>
      </c>
      <c r="G33" s="96">
        <v>183.148</v>
      </c>
      <c r="H33" s="96">
        <v>142.895</v>
      </c>
      <c r="I33" s="96">
        <v>368.282</v>
      </c>
      <c r="J33" s="96">
        <v>82.771</v>
      </c>
      <c r="K33" s="96">
        <v>382.014</v>
      </c>
      <c r="L33" s="96">
        <v>261.494</v>
      </c>
      <c r="M33" s="96">
        <v>726.279</v>
      </c>
    </row>
    <row r="34" spans="1:13" s="96" customFormat="1" ht="9">
      <c r="A34" s="97" t="s">
        <v>37</v>
      </c>
      <c r="B34" s="96">
        <v>10.012</v>
      </c>
      <c r="C34" s="96">
        <v>43.121</v>
      </c>
      <c r="D34" s="96">
        <v>35.364</v>
      </c>
      <c r="E34" s="96">
        <v>88.498</v>
      </c>
      <c r="F34" s="96">
        <v>10.311</v>
      </c>
      <c r="G34" s="96">
        <v>41.837</v>
      </c>
      <c r="H34" s="96">
        <v>44.311</v>
      </c>
      <c r="I34" s="96">
        <v>96.459</v>
      </c>
      <c r="J34" s="96">
        <v>20.323</v>
      </c>
      <c r="K34" s="96">
        <v>84.958</v>
      </c>
      <c r="L34" s="96">
        <v>79.676</v>
      </c>
      <c r="M34" s="96">
        <v>184.957</v>
      </c>
    </row>
    <row r="35" spans="1:13" s="96" customFormat="1" ht="9">
      <c r="A35" s="97" t="s">
        <v>38</v>
      </c>
      <c r="B35" s="96">
        <v>49.028</v>
      </c>
      <c r="C35" s="96">
        <v>197.892</v>
      </c>
      <c r="D35" s="96">
        <v>117.565</v>
      </c>
      <c r="E35" s="96">
        <v>364.485</v>
      </c>
      <c r="F35" s="96">
        <v>43.047</v>
      </c>
      <c r="G35" s="96">
        <v>192.114</v>
      </c>
      <c r="H35" s="96">
        <v>144.01</v>
      </c>
      <c r="I35" s="96">
        <v>379.171</v>
      </c>
      <c r="J35" s="96">
        <v>92.076</v>
      </c>
      <c r="K35" s="96">
        <v>390.006</v>
      </c>
      <c r="L35" s="96">
        <v>261.575</v>
      </c>
      <c r="M35" s="96">
        <v>743.656</v>
      </c>
    </row>
    <row r="36" spans="1:13" s="96" customFormat="1" ht="9">
      <c r="A36" s="97" t="s">
        <v>39</v>
      </c>
      <c r="B36" s="96">
        <v>39.695</v>
      </c>
      <c r="C36" s="96">
        <v>186.486</v>
      </c>
      <c r="D36" s="96">
        <v>131.271</v>
      </c>
      <c r="E36" s="96">
        <v>357.452</v>
      </c>
      <c r="F36" s="96">
        <v>35.56</v>
      </c>
      <c r="G36" s="96">
        <v>186.385</v>
      </c>
      <c r="H36" s="96">
        <v>162.934</v>
      </c>
      <c r="I36" s="96">
        <v>384.879</v>
      </c>
      <c r="J36" s="96">
        <v>75.256</v>
      </c>
      <c r="K36" s="96">
        <v>372.871</v>
      </c>
      <c r="L36" s="96">
        <v>294.205</v>
      </c>
      <c r="M36" s="96">
        <v>742.332</v>
      </c>
    </row>
    <row r="37" spans="1:13" s="96" customFormat="1" ht="9">
      <c r="A37" s="97" t="s">
        <v>40</v>
      </c>
      <c r="B37" s="96">
        <v>39.666</v>
      </c>
      <c r="C37" s="96">
        <v>214.472</v>
      </c>
      <c r="D37" s="96">
        <v>129.513</v>
      </c>
      <c r="E37" s="96">
        <v>383.651</v>
      </c>
      <c r="F37" s="96">
        <v>42.597</v>
      </c>
      <c r="G37" s="96">
        <v>206.249</v>
      </c>
      <c r="H37" s="96">
        <v>158.536</v>
      </c>
      <c r="I37" s="96">
        <v>407.382</v>
      </c>
      <c r="J37" s="96">
        <v>82.262</v>
      </c>
      <c r="K37" s="96">
        <v>420.721</v>
      </c>
      <c r="L37" s="96">
        <v>288.049</v>
      </c>
      <c r="M37" s="96">
        <v>791.032</v>
      </c>
    </row>
    <row r="38" spans="1:13" s="96" customFormat="1" ht="9">
      <c r="A38" s="97" t="s">
        <v>41</v>
      </c>
      <c r="B38" s="96">
        <v>11.95</v>
      </c>
      <c r="C38" s="96">
        <v>53.576</v>
      </c>
      <c r="D38" s="96">
        <v>39.361</v>
      </c>
      <c r="E38" s="96">
        <v>104.887</v>
      </c>
      <c r="F38" s="96">
        <v>9.731</v>
      </c>
      <c r="G38" s="96">
        <v>54.184</v>
      </c>
      <c r="H38" s="96">
        <v>48.21</v>
      </c>
      <c r="I38" s="96">
        <v>112.125</v>
      </c>
      <c r="J38" s="96">
        <v>21.68</v>
      </c>
      <c r="K38" s="96">
        <v>107.76</v>
      </c>
      <c r="L38" s="96">
        <v>87.571</v>
      </c>
      <c r="M38" s="96">
        <v>217.012</v>
      </c>
    </row>
    <row r="39" spans="1:13" s="96" customFormat="1" ht="9">
      <c r="A39" s="93" t="s">
        <v>42</v>
      </c>
      <c r="B39" s="94">
        <v>51.115</v>
      </c>
      <c r="C39" s="94">
        <v>265.571</v>
      </c>
      <c r="D39" s="94">
        <v>197.298</v>
      </c>
      <c r="E39" s="94">
        <v>513.984</v>
      </c>
      <c r="F39" s="94">
        <v>50.066</v>
      </c>
      <c r="G39" s="94">
        <v>256.846</v>
      </c>
      <c r="H39" s="94">
        <v>248.556</v>
      </c>
      <c r="I39" s="94">
        <v>555.468</v>
      </c>
      <c r="J39" s="94">
        <v>101.181</v>
      </c>
      <c r="K39" s="94">
        <v>522.417</v>
      </c>
      <c r="L39" s="94">
        <v>445.854</v>
      </c>
      <c r="M39" s="94">
        <v>1069.451</v>
      </c>
    </row>
    <row r="40" spans="1:13" s="96" customFormat="1" ht="9">
      <c r="A40" s="97" t="s">
        <v>43</v>
      </c>
      <c r="B40" s="96">
        <v>22.115</v>
      </c>
      <c r="C40" s="96">
        <v>116.627</v>
      </c>
      <c r="D40" s="96">
        <v>87.678</v>
      </c>
      <c r="E40" s="96">
        <v>226.42</v>
      </c>
      <c r="F40" s="96">
        <v>22.151</v>
      </c>
      <c r="G40" s="96">
        <v>114.294</v>
      </c>
      <c r="H40" s="96">
        <v>107.541</v>
      </c>
      <c r="I40" s="96">
        <v>243.986</v>
      </c>
      <c r="J40" s="96">
        <v>44.266</v>
      </c>
      <c r="K40" s="96">
        <v>230.921</v>
      </c>
      <c r="L40" s="96">
        <v>195.218</v>
      </c>
      <c r="M40" s="96">
        <v>470.405</v>
      </c>
    </row>
    <row r="41" spans="1:13" s="96" customFormat="1" ht="9">
      <c r="A41" s="97" t="s">
        <v>44</v>
      </c>
      <c r="B41" s="96">
        <v>6.406</v>
      </c>
      <c r="C41" s="96">
        <v>30.688</v>
      </c>
      <c r="D41" s="96">
        <v>23.001</v>
      </c>
      <c r="E41" s="96">
        <v>60.095</v>
      </c>
      <c r="F41" s="96">
        <v>5.638</v>
      </c>
      <c r="G41" s="96">
        <v>28.659</v>
      </c>
      <c r="H41" s="96">
        <v>29.699</v>
      </c>
      <c r="I41" s="96">
        <v>63.996</v>
      </c>
      <c r="J41" s="96">
        <v>12.044</v>
      </c>
      <c r="K41" s="96">
        <v>59.347</v>
      </c>
      <c r="L41" s="96">
        <v>52.699</v>
      </c>
      <c r="M41" s="96">
        <v>124.091</v>
      </c>
    </row>
    <row r="42" spans="1:13" s="96" customFormat="1" ht="9">
      <c r="A42" s="97" t="s">
        <v>45</v>
      </c>
      <c r="B42" s="96">
        <v>8.415</v>
      </c>
      <c r="C42" s="96">
        <v>46.414</v>
      </c>
      <c r="D42" s="96">
        <v>41.981</v>
      </c>
      <c r="E42" s="96">
        <v>96.811</v>
      </c>
      <c r="F42" s="96">
        <v>7.811</v>
      </c>
      <c r="G42" s="96">
        <v>46.338</v>
      </c>
      <c r="H42" s="96">
        <v>55.925</v>
      </c>
      <c r="I42" s="96">
        <v>110.074</v>
      </c>
      <c r="J42" s="96">
        <v>16.226</v>
      </c>
      <c r="K42" s="96">
        <v>92.752</v>
      </c>
      <c r="L42" s="96">
        <v>97.907</v>
      </c>
      <c r="M42" s="96">
        <v>206.884</v>
      </c>
    </row>
    <row r="43" spans="1:13" s="96" customFormat="1" ht="9">
      <c r="A43" s="97" t="s">
        <v>46</v>
      </c>
      <c r="B43" s="96">
        <v>14.179</v>
      </c>
      <c r="C43" s="96">
        <v>71.842</v>
      </c>
      <c r="D43" s="96">
        <v>44.638</v>
      </c>
      <c r="E43" s="96">
        <v>130.658</v>
      </c>
      <c r="F43" s="96">
        <v>14.466</v>
      </c>
      <c r="G43" s="96">
        <v>67.556</v>
      </c>
      <c r="H43" s="96">
        <v>55.391</v>
      </c>
      <c r="I43" s="96">
        <v>137.413</v>
      </c>
      <c r="J43" s="96">
        <v>28.644</v>
      </c>
      <c r="K43" s="96">
        <v>139.398</v>
      </c>
      <c r="L43" s="96">
        <v>100.029</v>
      </c>
      <c r="M43" s="96">
        <v>268.071</v>
      </c>
    </row>
    <row r="44" spans="1:13" s="96" customFormat="1" ht="9">
      <c r="A44" s="93" t="s">
        <v>47</v>
      </c>
      <c r="B44" s="94">
        <v>66.243</v>
      </c>
      <c r="C44" s="94">
        <v>324.365</v>
      </c>
      <c r="D44" s="94">
        <v>278.487</v>
      </c>
      <c r="E44" s="94">
        <v>669.095</v>
      </c>
      <c r="F44" s="94">
        <v>62.684</v>
      </c>
      <c r="G44" s="94">
        <v>327.361</v>
      </c>
      <c r="H44" s="94">
        <v>361.215</v>
      </c>
      <c r="I44" s="94">
        <v>751.26</v>
      </c>
      <c r="J44" s="94">
        <v>128.927</v>
      </c>
      <c r="K44" s="94">
        <v>651.726</v>
      </c>
      <c r="L44" s="94">
        <v>639.702</v>
      </c>
      <c r="M44" s="94">
        <v>1420.354</v>
      </c>
    </row>
    <row r="45" spans="1:13" s="96" customFormat="1" ht="8.25" customHeight="1">
      <c r="A45" s="97" t="s">
        <v>48</v>
      </c>
      <c r="B45" s="96">
        <v>10.789</v>
      </c>
      <c r="C45" s="96">
        <v>44.167</v>
      </c>
      <c r="D45" s="96">
        <v>37.332</v>
      </c>
      <c r="E45" s="96">
        <v>92.288</v>
      </c>
      <c r="F45" s="96">
        <v>9.14</v>
      </c>
      <c r="G45" s="96">
        <v>45.838</v>
      </c>
      <c r="H45" s="96">
        <v>47.057</v>
      </c>
      <c r="I45" s="96">
        <v>102.034</v>
      </c>
      <c r="J45" s="96">
        <v>19.929</v>
      </c>
      <c r="K45" s="96">
        <v>90.005</v>
      </c>
      <c r="L45" s="96">
        <v>84.388</v>
      </c>
      <c r="M45" s="96">
        <v>194.322</v>
      </c>
    </row>
    <row r="46" spans="1:13" s="96" customFormat="1" ht="8.25" customHeight="1">
      <c r="A46" s="97" t="s">
        <v>49</v>
      </c>
      <c r="B46" s="96">
        <v>11.857</v>
      </c>
      <c r="C46" s="96">
        <v>56.882</v>
      </c>
      <c r="D46" s="96">
        <v>50.83</v>
      </c>
      <c r="E46" s="96">
        <v>119.569</v>
      </c>
      <c r="F46" s="96">
        <v>10.595</v>
      </c>
      <c r="G46" s="96">
        <v>58.425</v>
      </c>
      <c r="H46" s="96">
        <v>64.336</v>
      </c>
      <c r="I46" s="96">
        <v>133.356</v>
      </c>
      <c r="J46" s="96">
        <v>22.452</v>
      </c>
      <c r="K46" s="96">
        <v>115.307</v>
      </c>
      <c r="L46" s="96">
        <v>115.166</v>
      </c>
      <c r="M46" s="96">
        <v>252.925</v>
      </c>
    </row>
    <row r="47" spans="1:13" s="96" customFormat="1" ht="8.25" customHeight="1">
      <c r="A47" s="97" t="s">
        <v>50</v>
      </c>
      <c r="B47" s="96">
        <v>34.436</v>
      </c>
      <c r="C47" s="96">
        <v>175.657</v>
      </c>
      <c r="D47" s="96">
        <v>153.661</v>
      </c>
      <c r="E47" s="96">
        <v>363.754</v>
      </c>
      <c r="F47" s="96">
        <v>32.857</v>
      </c>
      <c r="G47" s="96">
        <v>179.835</v>
      </c>
      <c r="H47" s="96">
        <v>199.174</v>
      </c>
      <c r="I47" s="96">
        <v>411.867</v>
      </c>
      <c r="J47" s="96">
        <v>67.293</v>
      </c>
      <c r="K47" s="96">
        <v>355.492</v>
      </c>
      <c r="L47" s="96">
        <v>352.835</v>
      </c>
      <c r="M47" s="96">
        <v>775.62</v>
      </c>
    </row>
    <row r="48" spans="1:13" s="96" customFormat="1" ht="8.25" customHeight="1">
      <c r="A48" s="97" t="s">
        <v>51</v>
      </c>
      <c r="B48" s="96">
        <v>9.161</v>
      </c>
      <c r="C48" s="96">
        <v>47.659</v>
      </c>
      <c r="D48" s="96">
        <v>36.664</v>
      </c>
      <c r="E48" s="96">
        <v>93.485</v>
      </c>
      <c r="F48" s="96">
        <v>10.092</v>
      </c>
      <c r="G48" s="96">
        <v>43.263</v>
      </c>
      <c r="H48" s="96">
        <v>50.648</v>
      </c>
      <c r="I48" s="96">
        <v>104.003</v>
      </c>
      <c r="J48" s="96">
        <v>19.253</v>
      </c>
      <c r="K48" s="96">
        <v>90.922</v>
      </c>
      <c r="L48" s="96">
        <v>87.313</v>
      </c>
      <c r="M48" s="96">
        <v>197.487</v>
      </c>
    </row>
    <row r="49" spans="1:13" s="96" customFormat="1" ht="9">
      <c r="A49" s="93" t="s">
        <v>52</v>
      </c>
      <c r="B49" s="94">
        <v>186.176</v>
      </c>
      <c r="C49" s="94">
        <v>964.21</v>
      </c>
      <c r="D49" s="94">
        <v>670.512</v>
      </c>
      <c r="E49" s="94">
        <v>1820.898</v>
      </c>
      <c r="F49" s="94">
        <v>176.695</v>
      </c>
      <c r="G49" s="94">
        <v>949.089</v>
      </c>
      <c r="H49" s="94">
        <v>831.077</v>
      </c>
      <c r="I49" s="94">
        <v>1956.861</v>
      </c>
      <c r="J49" s="94">
        <v>362.871</v>
      </c>
      <c r="K49" s="94">
        <v>1913.299</v>
      </c>
      <c r="L49" s="94">
        <v>1501.589</v>
      </c>
      <c r="M49" s="94">
        <v>3777.759</v>
      </c>
    </row>
    <row r="50" spans="1:13" s="96" customFormat="1" ht="8.25" customHeight="1">
      <c r="A50" s="97" t="s">
        <v>53</v>
      </c>
      <c r="B50" s="96">
        <v>11.932</v>
      </c>
      <c r="C50" s="96">
        <v>63.199</v>
      </c>
      <c r="D50" s="96">
        <v>45.935</v>
      </c>
      <c r="E50" s="96">
        <v>121.066</v>
      </c>
      <c r="F50" s="96">
        <v>12.683</v>
      </c>
      <c r="G50" s="96">
        <v>58.831</v>
      </c>
      <c r="H50" s="96">
        <v>57.44</v>
      </c>
      <c r="I50" s="96">
        <v>128.954</v>
      </c>
      <c r="J50" s="96">
        <v>24.615</v>
      </c>
      <c r="K50" s="96">
        <v>122.03</v>
      </c>
      <c r="L50" s="96">
        <v>103.375</v>
      </c>
      <c r="M50" s="96">
        <v>250.02</v>
      </c>
    </row>
    <row r="51" spans="1:13" s="96" customFormat="1" ht="8.25" customHeight="1">
      <c r="A51" s="97" t="s">
        <v>54</v>
      </c>
      <c r="B51" s="96">
        <v>19.267</v>
      </c>
      <c r="C51" s="96">
        <v>96.176</v>
      </c>
      <c r="D51" s="96">
        <v>67.014</v>
      </c>
      <c r="E51" s="96">
        <v>182.457</v>
      </c>
      <c r="F51" s="96">
        <v>17.647</v>
      </c>
      <c r="G51" s="96">
        <v>94.996</v>
      </c>
      <c r="H51" s="96">
        <v>83.772</v>
      </c>
      <c r="I51" s="96">
        <v>196.416</v>
      </c>
      <c r="J51" s="96">
        <v>36.914</v>
      </c>
      <c r="K51" s="96">
        <v>191.172</v>
      </c>
      <c r="L51" s="96">
        <v>150.786</v>
      </c>
      <c r="M51" s="96">
        <v>378.873</v>
      </c>
    </row>
    <row r="52" spans="1:13" s="96" customFormat="1" ht="8.25" customHeight="1">
      <c r="A52" s="97" t="s">
        <v>55</v>
      </c>
      <c r="B52" s="96">
        <v>20.991</v>
      </c>
      <c r="C52" s="96">
        <v>121.776</v>
      </c>
      <c r="D52" s="96">
        <v>74.478</v>
      </c>
      <c r="E52" s="96">
        <v>217.245</v>
      </c>
      <c r="F52" s="96">
        <v>24.125</v>
      </c>
      <c r="G52" s="96">
        <v>112.074</v>
      </c>
      <c r="H52" s="96">
        <v>91.024</v>
      </c>
      <c r="I52" s="96">
        <v>227.223</v>
      </c>
      <c r="J52" s="96">
        <v>45.116</v>
      </c>
      <c r="K52" s="96">
        <v>233.851</v>
      </c>
      <c r="L52" s="96">
        <v>165.502</v>
      </c>
      <c r="M52" s="96">
        <v>444.468</v>
      </c>
    </row>
    <row r="53" spans="1:13" s="96" customFormat="1" ht="8.25" customHeight="1">
      <c r="A53" s="97" t="s">
        <v>56</v>
      </c>
      <c r="B53" s="96">
        <v>31.718</v>
      </c>
      <c r="C53" s="96">
        <v>157.401</v>
      </c>
      <c r="D53" s="96">
        <v>99.776</v>
      </c>
      <c r="E53" s="96">
        <v>288.895</v>
      </c>
      <c r="F53" s="96">
        <v>29.168</v>
      </c>
      <c r="G53" s="96">
        <v>155.122</v>
      </c>
      <c r="H53" s="96">
        <v>121.04</v>
      </c>
      <c r="I53" s="96">
        <v>305.331</v>
      </c>
      <c r="J53" s="96">
        <v>60.886</v>
      </c>
      <c r="K53" s="96">
        <v>312.523</v>
      </c>
      <c r="L53" s="96">
        <v>220.816</v>
      </c>
      <c r="M53" s="96">
        <v>594.226</v>
      </c>
    </row>
    <row r="54" spans="1:13" s="96" customFormat="1" ht="8.25" customHeight="1">
      <c r="A54" s="97" t="s">
        <v>57</v>
      </c>
      <c r="B54" s="96">
        <v>38.843</v>
      </c>
      <c r="C54" s="96">
        <v>213.579</v>
      </c>
      <c r="D54" s="96">
        <v>154.803</v>
      </c>
      <c r="E54" s="96">
        <v>407.224</v>
      </c>
      <c r="F54" s="96">
        <v>35.359</v>
      </c>
      <c r="G54" s="96">
        <v>211.81</v>
      </c>
      <c r="H54" s="96">
        <v>198.955</v>
      </c>
      <c r="I54" s="96">
        <v>446.124</v>
      </c>
      <c r="J54" s="96">
        <v>74.202</v>
      </c>
      <c r="K54" s="96">
        <v>425.389</v>
      </c>
      <c r="L54" s="96">
        <v>353.758</v>
      </c>
      <c r="M54" s="96">
        <v>853.348</v>
      </c>
    </row>
    <row r="55" spans="1:13" s="96" customFormat="1" ht="8.25" customHeight="1">
      <c r="A55" s="97" t="s">
        <v>58</v>
      </c>
      <c r="B55" s="96">
        <v>14.722</v>
      </c>
      <c r="C55" s="96">
        <v>72.72</v>
      </c>
      <c r="D55" s="96">
        <v>63.256</v>
      </c>
      <c r="E55" s="96">
        <v>150.698</v>
      </c>
      <c r="F55" s="96">
        <v>12.985</v>
      </c>
      <c r="G55" s="96">
        <v>75.951</v>
      </c>
      <c r="H55" s="96">
        <v>78.121</v>
      </c>
      <c r="I55" s="96">
        <v>167.056</v>
      </c>
      <c r="J55" s="96">
        <v>27.707</v>
      </c>
      <c r="K55" s="96">
        <v>148.671</v>
      </c>
      <c r="L55" s="96">
        <v>141.377</v>
      </c>
      <c r="M55" s="96">
        <v>317.754</v>
      </c>
    </row>
    <row r="56" spans="1:13" s="96" customFormat="1" ht="8.25" customHeight="1">
      <c r="A56" s="97" t="s">
        <v>59</v>
      </c>
      <c r="B56" s="96">
        <v>17.066</v>
      </c>
      <c r="C56" s="96">
        <v>86.113</v>
      </c>
      <c r="D56" s="96">
        <v>59.864</v>
      </c>
      <c r="E56" s="96">
        <v>163.043</v>
      </c>
      <c r="F56" s="96">
        <v>15.114</v>
      </c>
      <c r="G56" s="96">
        <v>84.203</v>
      </c>
      <c r="H56" s="96">
        <v>75.364</v>
      </c>
      <c r="I56" s="96">
        <v>174.681</v>
      </c>
      <c r="J56" s="96">
        <v>32.18</v>
      </c>
      <c r="K56" s="96">
        <v>170.316</v>
      </c>
      <c r="L56" s="96">
        <v>135.228</v>
      </c>
      <c r="M56" s="96">
        <v>337.723</v>
      </c>
    </row>
    <row r="57" spans="1:13" s="96" customFormat="1" ht="8.25" customHeight="1">
      <c r="A57" s="97" t="s">
        <v>60</v>
      </c>
      <c r="B57" s="96">
        <v>16.883</v>
      </c>
      <c r="C57" s="96">
        <v>85.5</v>
      </c>
      <c r="D57" s="96">
        <v>61.539</v>
      </c>
      <c r="E57" s="96">
        <v>163.922</v>
      </c>
      <c r="F57" s="96">
        <v>16.007</v>
      </c>
      <c r="G57" s="96">
        <v>86.574</v>
      </c>
      <c r="H57" s="96">
        <v>71.707</v>
      </c>
      <c r="I57" s="96">
        <v>174.288</v>
      </c>
      <c r="J57" s="96">
        <v>32.89</v>
      </c>
      <c r="K57" s="96">
        <v>172.074</v>
      </c>
      <c r="L57" s="96">
        <v>133.245</v>
      </c>
      <c r="M57" s="96">
        <v>338.209</v>
      </c>
    </row>
    <row r="58" spans="1:13" s="96" customFormat="1" ht="8.25" customHeight="1">
      <c r="A58" s="97" t="s">
        <v>61</v>
      </c>
      <c r="B58" s="96">
        <v>14.755</v>
      </c>
      <c r="C58" s="96">
        <v>67.746</v>
      </c>
      <c r="D58" s="96">
        <v>43.848</v>
      </c>
      <c r="E58" s="96">
        <v>126.348</v>
      </c>
      <c r="F58" s="96">
        <v>13.607</v>
      </c>
      <c r="G58" s="96">
        <v>69.527</v>
      </c>
      <c r="H58" s="96">
        <v>53.654</v>
      </c>
      <c r="I58" s="96">
        <v>136.788</v>
      </c>
      <c r="J58" s="96">
        <v>28.362</v>
      </c>
      <c r="K58" s="96">
        <v>137.273</v>
      </c>
      <c r="L58" s="96">
        <v>97.502</v>
      </c>
      <c r="M58" s="96">
        <v>263.137</v>
      </c>
    </row>
    <row r="59" spans="1:13" s="96" customFormat="1" ht="9">
      <c r="A59" s="93" t="s">
        <v>62</v>
      </c>
      <c r="B59" s="94">
        <v>162.659</v>
      </c>
      <c r="C59" s="94">
        <v>789.361</v>
      </c>
      <c r="D59" s="94">
        <v>595.835</v>
      </c>
      <c r="E59" s="94">
        <v>1547.854</v>
      </c>
      <c r="F59" s="94">
        <v>155.597</v>
      </c>
      <c r="G59" s="94">
        <v>795.693</v>
      </c>
      <c r="H59" s="94">
        <v>743.589</v>
      </c>
      <c r="I59" s="94">
        <v>1694.879</v>
      </c>
      <c r="J59" s="94">
        <v>318.256</v>
      </c>
      <c r="K59" s="94">
        <v>1585.054</v>
      </c>
      <c r="L59" s="94">
        <v>1339.424</v>
      </c>
      <c r="M59" s="94">
        <v>3242.733</v>
      </c>
    </row>
    <row r="60" spans="1:13" s="96" customFormat="1" ht="8.25" customHeight="1">
      <c r="A60" s="97" t="s">
        <v>63</v>
      </c>
      <c r="B60" s="96">
        <v>8.888</v>
      </c>
      <c r="C60" s="96">
        <v>42.48</v>
      </c>
      <c r="D60" s="96">
        <v>34.296</v>
      </c>
      <c r="E60" s="96">
        <v>85.664</v>
      </c>
      <c r="F60" s="96">
        <v>6.89</v>
      </c>
      <c r="G60" s="96">
        <v>43.392</v>
      </c>
      <c r="H60" s="96">
        <v>43.643</v>
      </c>
      <c r="I60" s="96">
        <v>93.925</v>
      </c>
      <c r="J60" s="96">
        <v>15.778</v>
      </c>
      <c r="K60" s="96">
        <v>85.872</v>
      </c>
      <c r="L60" s="96">
        <v>77.939</v>
      </c>
      <c r="M60" s="96">
        <v>179.589</v>
      </c>
    </row>
    <row r="61" spans="1:13" s="96" customFormat="1" ht="8.25" customHeight="1">
      <c r="A61" s="97" t="s">
        <v>64</v>
      </c>
      <c r="B61" s="96">
        <v>16.989</v>
      </c>
      <c r="C61" s="96">
        <v>83.155</v>
      </c>
      <c r="D61" s="96">
        <v>62.705</v>
      </c>
      <c r="E61" s="96">
        <v>162.849</v>
      </c>
      <c r="F61" s="96">
        <v>19.501</v>
      </c>
      <c r="G61" s="96">
        <v>81.978</v>
      </c>
      <c r="H61" s="96">
        <v>77.707</v>
      </c>
      <c r="I61" s="96">
        <v>179.186</v>
      </c>
      <c r="J61" s="96">
        <v>36.489</v>
      </c>
      <c r="K61" s="96">
        <v>165.134</v>
      </c>
      <c r="L61" s="96">
        <v>140.412</v>
      </c>
      <c r="M61" s="96">
        <v>342.035</v>
      </c>
    </row>
    <row r="62" spans="1:13" s="96" customFormat="1" ht="8.25" customHeight="1">
      <c r="A62" s="97" t="s">
        <v>65</v>
      </c>
      <c r="B62" s="96">
        <v>11.341</v>
      </c>
      <c r="C62" s="96">
        <v>62.4</v>
      </c>
      <c r="D62" s="96">
        <v>47.069</v>
      </c>
      <c r="E62" s="96">
        <v>120.81</v>
      </c>
      <c r="F62" s="96">
        <v>11.628</v>
      </c>
      <c r="G62" s="96">
        <v>63.704</v>
      </c>
      <c r="H62" s="96">
        <v>58.004</v>
      </c>
      <c r="I62" s="96">
        <v>133.336</v>
      </c>
      <c r="J62" s="96">
        <v>22.969</v>
      </c>
      <c r="K62" s="96">
        <v>126.104</v>
      </c>
      <c r="L62" s="96">
        <v>105.073</v>
      </c>
      <c r="M62" s="96">
        <v>254.146</v>
      </c>
    </row>
    <row r="63" spans="1:13" s="96" customFormat="1" ht="8.25" customHeight="1">
      <c r="A63" s="97" t="s">
        <v>66</v>
      </c>
      <c r="B63" s="96">
        <v>41.878</v>
      </c>
      <c r="C63" s="96">
        <v>212.414</v>
      </c>
      <c r="D63" s="96">
        <v>152.72</v>
      </c>
      <c r="E63" s="96">
        <v>407.012</v>
      </c>
      <c r="F63" s="96">
        <v>39.96</v>
      </c>
      <c r="G63" s="96">
        <v>214.221</v>
      </c>
      <c r="H63" s="96">
        <v>196.705</v>
      </c>
      <c r="I63" s="96">
        <v>450.886</v>
      </c>
      <c r="J63" s="96">
        <v>81.838</v>
      </c>
      <c r="K63" s="96">
        <v>426.635</v>
      </c>
      <c r="L63" s="96">
        <v>349.425</v>
      </c>
      <c r="M63" s="96">
        <v>857.898</v>
      </c>
    </row>
    <row r="64" spans="1:13" s="96" customFormat="1" ht="8.25" customHeight="1">
      <c r="A64" s="97" t="s">
        <v>67</v>
      </c>
      <c r="B64" s="96">
        <v>16.546</v>
      </c>
      <c r="C64" s="96">
        <v>68.205</v>
      </c>
      <c r="D64" s="96">
        <v>57.201</v>
      </c>
      <c r="E64" s="96">
        <v>141.951</v>
      </c>
      <c r="F64" s="96">
        <v>14.828</v>
      </c>
      <c r="G64" s="96">
        <v>69.969</v>
      </c>
      <c r="H64" s="96">
        <v>72.064</v>
      </c>
      <c r="I64" s="96">
        <v>156.861</v>
      </c>
      <c r="J64" s="96">
        <v>31.374</v>
      </c>
      <c r="K64" s="96">
        <v>138.173</v>
      </c>
      <c r="L64" s="96">
        <v>129.265</v>
      </c>
      <c r="M64" s="96">
        <v>298.812</v>
      </c>
    </row>
    <row r="65" spans="1:13" s="96" customFormat="1" ht="8.25" customHeight="1">
      <c r="A65" s="97" t="s">
        <v>68</v>
      </c>
      <c r="B65" s="96">
        <v>16.659</v>
      </c>
      <c r="C65" s="96">
        <v>90</v>
      </c>
      <c r="D65" s="96">
        <v>66.166</v>
      </c>
      <c r="E65" s="96">
        <v>172.825</v>
      </c>
      <c r="F65" s="96">
        <v>16.089</v>
      </c>
      <c r="G65" s="96">
        <v>91.309</v>
      </c>
      <c r="H65" s="96">
        <v>79.012</v>
      </c>
      <c r="I65" s="96">
        <v>186.41</v>
      </c>
      <c r="J65" s="96">
        <v>32.748</v>
      </c>
      <c r="K65" s="96">
        <v>181.309</v>
      </c>
      <c r="L65" s="96">
        <v>145.178</v>
      </c>
      <c r="M65" s="96">
        <v>359.235</v>
      </c>
    </row>
    <row r="66" spans="1:13" s="96" customFormat="1" ht="8.25" customHeight="1">
      <c r="A66" s="97" t="s">
        <v>69</v>
      </c>
      <c r="B66" s="96">
        <v>15.982</v>
      </c>
      <c r="C66" s="96">
        <v>75.299</v>
      </c>
      <c r="D66" s="96">
        <v>54.896</v>
      </c>
      <c r="E66" s="96">
        <v>146.177</v>
      </c>
      <c r="F66" s="96">
        <v>14.83</v>
      </c>
      <c r="G66" s="96">
        <v>74.321</v>
      </c>
      <c r="H66" s="96">
        <v>67.263</v>
      </c>
      <c r="I66" s="96">
        <v>156.415</v>
      </c>
      <c r="J66" s="96">
        <v>30.812</v>
      </c>
      <c r="K66" s="96">
        <v>149.621</v>
      </c>
      <c r="L66" s="96">
        <v>122.159</v>
      </c>
      <c r="M66" s="96">
        <v>302.592</v>
      </c>
    </row>
    <row r="67" spans="1:13" s="96" customFormat="1" ht="8.25" customHeight="1">
      <c r="A67" s="97" t="s">
        <v>70</v>
      </c>
      <c r="B67" s="96">
        <v>12.261</v>
      </c>
      <c r="C67" s="96">
        <v>55.358</v>
      </c>
      <c r="D67" s="96">
        <v>44.936</v>
      </c>
      <c r="E67" s="96">
        <v>112.554</v>
      </c>
      <c r="F67" s="96">
        <v>10.061</v>
      </c>
      <c r="G67" s="96">
        <v>57.889</v>
      </c>
      <c r="H67" s="96">
        <v>55.36</v>
      </c>
      <c r="I67" s="96">
        <v>123.31</v>
      </c>
      <c r="J67" s="96">
        <v>22.322</v>
      </c>
      <c r="K67" s="96">
        <v>113.246</v>
      </c>
      <c r="L67" s="96">
        <v>100.296</v>
      </c>
      <c r="M67" s="96">
        <v>235.865</v>
      </c>
    </row>
    <row r="68" spans="1:13" s="96" customFormat="1" ht="8.25" customHeight="1">
      <c r="A68" s="97" t="s">
        <v>71</v>
      </c>
      <c r="B68" s="96">
        <v>9.573</v>
      </c>
      <c r="C68" s="96">
        <v>45.861</v>
      </c>
      <c r="D68" s="96">
        <v>39.684</v>
      </c>
      <c r="E68" s="96">
        <v>95.118</v>
      </c>
      <c r="F68" s="96">
        <v>9.215</v>
      </c>
      <c r="G68" s="96">
        <v>46.782</v>
      </c>
      <c r="H68" s="96">
        <v>49.061</v>
      </c>
      <c r="I68" s="96">
        <v>105.059</v>
      </c>
      <c r="J68" s="96">
        <v>18.789</v>
      </c>
      <c r="K68" s="96">
        <v>92.643</v>
      </c>
      <c r="L68" s="96">
        <v>88.746</v>
      </c>
      <c r="M68" s="96">
        <v>200.177</v>
      </c>
    </row>
    <row r="69" spans="1:13" s="96" customFormat="1" ht="8.25" customHeight="1">
      <c r="A69" s="97" t="s">
        <v>72</v>
      </c>
      <c r="B69" s="96">
        <v>12.542</v>
      </c>
      <c r="C69" s="96">
        <v>54.189</v>
      </c>
      <c r="D69" s="96">
        <v>36.161</v>
      </c>
      <c r="E69" s="96">
        <v>102.893</v>
      </c>
      <c r="F69" s="96">
        <v>12.595</v>
      </c>
      <c r="G69" s="96">
        <v>52.127</v>
      </c>
      <c r="H69" s="96">
        <v>44.769</v>
      </c>
      <c r="I69" s="96">
        <v>109.491</v>
      </c>
      <c r="J69" s="96">
        <v>25.137</v>
      </c>
      <c r="K69" s="96">
        <v>106.316</v>
      </c>
      <c r="L69" s="96">
        <v>80.93</v>
      </c>
      <c r="M69" s="96">
        <v>212.384</v>
      </c>
    </row>
    <row r="70" spans="1:13" s="96" customFormat="1" ht="9">
      <c r="A70" s="93" t="s">
        <v>73</v>
      </c>
      <c r="B70" s="94">
        <v>42.272</v>
      </c>
      <c r="C70" s="94">
        <v>188.218</v>
      </c>
      <c r="D70" s="94">
        <v>142.235</v>
      </c>
      <c r="E70" s="94">
        <v>372.726</v>
      </c>
      <c r="F70" s="94">
        <v>40.468</v>
      </c>
      <c r="G70" s="94">
        <v>191.949</v>
      </c>
      <c r="H70" s="94">
        <v>175.988</v>
      </c>
      <c r="I70" s="94">
        <v>408.405</v>
      </c>
      <c r="J70" s="94">
        <v>82.74</v>
      </c>
      <c r="K70" s="94">
        <v>380.167</v>
      </c>
      <c r="L70" s="94">
        <v>318.224</v>
      </c>
      <c r="M70" s="94">
        <v>781.131</v>
      </c>
    </row>
    <row r="71" spans="1:13" s="96" customFormat="1" ht="9">
      <c r="A71" s="97" t="s">
        <v>74</v>
      </c>
      <c r="B71" s="96">
        <v>31.636</v>
      </c>
      <c r="C71" s="96">
        <v>139.665</v>
      </c>
      <c r="D71" s="96">
        <v>104.42</v>
      </c>
      <c r="E71" s="96">
        <v>275.721</v>
      </c>
      <c r="F71" s="96">
        <v>31.264</v>
      </c>
      <c r="G71" s="96">
        <v>141.266</v>
      </c>
      <c r="H71" s="96">
        <v>127.894</v>
      </c>
      <c r="I71" s="96">
        <v>300.424</v>
      </c>
      <c r="J71" s="96">
        <v>62.901</v>
      </c>
      <c r="K71" s="96">
        <v>280.931</v>
      </c>
      <c r="L71" s="96">
        <v>232.313</v>
      </c>
      <c r="M71" s="96">
        <v>576.145</v>
      </c>
    </row>
    <row r="72" spans="1:13" s="96" customFormat="1" ht="9">
      <c r="A72" s="97" t="s">
        <v>75</v>
      </c>
      <c r="B72" s="96">
        <v>10.636</v>
      </c>
      <c r="C72" s="96">
        <v>48.553</v>
      </c>
      <c r="D72" s="96">
        <v>37.816</v>
      </c>
      <c r="E72" s="96">
        <v>97.005</v>
      </c>
      <c r="F72" s="96">
        <v>9.203</v>
      </c>
      <c r="G72" s="96">
        <v>50.684</v>
      </c>
      <c r="H72" s="96">
        <v>48.094</v>
      </c>
      <c r="I72" s="96">
        <v>107.981</v>
      </c>
      <c r="J72" s="96">
        <v>19.839</v>
      </c>
      <c r="K72" s="96">
        <v>99.236</v>
      </c>
      <c r="L72" s="96">
        <v>85.91</v>
      </c>
      <c r="M72" s="96">
        <v>204.986</v>
      </c>
    </row>
    <row r="73" spans="1:13" s="96" customFormat="1" ht="9">
      <c r="A73" s="93" t="s">
        <v>76</v>
      </c>
      <c r="B73" s="94">
        <v>76.468</v>
      </c>
      <c r="C73" s="94">
        <v>336.374</v>
      </c>
      <c r="D73" s="94">
        <v>243.428</v>
      </c>
      <c r="E73" s="94">
        <v>656.27</v>
      </c>
      <c r="F73" s="94">
        <v>72.794</v>
      </c>
      <c r="G73" s="94">
        <v>334.425</v>
      </c>
      <c r="H73" s="94">
        <v>298.164</v>
      </c>
      <c r="I73" s="94">
        <v>705.382</v>
      </c>
      <c r="J73" s="94">
        <v>149.262</v>
      </c>
      <c r="K73" s="94">
        <v>670.798</v>
      </c>
      <c r="L73" s="94">
        <v>541.592</v>
      </c>
      <c r="M73" s="94">
        <v>1361.652</v>
      </c>
    </row>
    <row r="74" spans="1:13" s="96" customFormat="1" ht="9">
      <c r="A74" s="97" t="s">
        <v>77</v>
      </c>
      <c r="B74" s="96">
        <v>15.619</v>
      </c>
      <c r="C74" s="96">
        <v>86.648</v>
      </c>
      <c r="D74" s="96">
        <v>58.247</v>
      </c>
      <c r="E74" s="96">
        <v>160.514</v>
      </c>
      <c r="F74" s="96">
        <v>15.054</v>
      </c>
      <c r="G74" s="96">
        <v>83.981</v>
      </c>
      <c r="H74" s="96">
        <v>70.589</v>
      </c>
      <c r="I74" s="96">
        <v>169.623</v>
      </c>
      <c r="J74" s="96">
        <v>30.672</v>
      </c>
      <c r="K74" s="96">
        <v>170.629</v>
      </c>
      <c r="L74" s="96">
        <v>128.836</v>
      </c>
      <c r="M74" s="96">
        <v>330.137</v>
      </c>
    </row>
    <row r="75" spans="1:13" s="96" customFormat="1" ht="9">
      <c r="A75" s="97" t="s">
        <v>78</v>
      </c>
      <c r="B75" s="96">
        <v>23.776</v>
      </c>
      <c r="C75" s="96">
        <v>99.277</v>
      </c>
      <c r="D75" s="96">
        <v>74.664</v>
      </c>
      <c r="E75" s="96">
        <v>197.717</v>
      </c>
      <c r="F75" s="96">
        <v>22.716</v>
      </c>
      <c r="G75" s="96">
        <v>97.851</v>
      </c>
      <c r="H75" s="96">
        <v>94.278</v>
      </c>
      <c r="I75" s="96">
        <v>214.846</v>
      </c>
      <c r="J75" s="96">
        <v>46.492</v>
      </c>
      <c r="K75" s="96">
        <v>197.128</v>
      </c>
      <c r="L75" s="96">
        <v>168.942</v>
      </c>
      <c r="M75" s="96">
        <v>412.562</v>
      </c>
    </row>
    <row r="76" spans="1:13" s="96" customFormat="1" ht="9">
      <c r="A76" s="97" t="s">
        <v>79</v>
      </c>
      <c r="B76" s="96">
        <v>18.479</v>
      </c>
      <c r="C76" s="96">
        <v>67.144</v>
      </c>
      <c r="D76" s="96">
        <v>49.09</v>
      </c>
      <c r="E76" s="96">
        <v>134.713</v>
      </c>
      <c r="F76" s="96">
        <v>15.712</v>
      </c>
      <c r="G76" s="96">
        <v>67.899</v>
      </c>
      <c r="H76" s="96">
        <v>61.252</v>
      </c>
      <c r="I76" s="96">
        <v>144.862</v>
      </c>
      <c r="J76" s="96">
        <v>34.191</v>
      </c>
      <c r="K76" s="96">
        <v>135.043</v>
      </c>
      <c r="L76" s="96">
        <v>110.342</v>
      </c>
      <c r="M76" s="96">
        <v>279.575</v>
      </c>
    </row>
    <row r="77" spans="1:13" s="96" customFormat="1" ht="9">
      <c r="A77" s="97" t="s">
        <v>80</v>
      </c>
      <c r="B77" s="96">
        <v>18.595</v>
      </c>
      <c r="C77" s="96">
        <v>83.305</v>
      </c>
      <c r="D77" s="96">
        <v>61.426</v>
      </c>
      <c r="E77" s="96">
        <v>163.327</v>
      </c>
      <c r="F77" s="96">
        <v>19.312</v>
      </c>
      <c r="G77" s="96">
        <v>84.694</v>
      </c>
      <c r="H77" s="96">
        <v>72.045</v>
      </c>
      <c r="I77" s="96">
        <v>176.051</v>
      </c>
      <c r="J77" s="96">
        <v>37.907</v>
      </c>
      <c r="K77" s="96">
        <v>167.999</v>
      </c>
      <c r="L77" s="96">
        <v>133.472</v>
      </c>
      <c r="M77" s="96">
        <v>339.377</v>
      </c>
    </row>
    <row r="78" spans="1:13" s="96" customFormat="1" ht="9">
      <c r="A78" s="93" t="s">
        <v>81</v>
      </c>
      <c r="B78" s="94">
        <v>284.985</v>
      </c>
      <c r="C78" s="94">
        <v>1225.519</v>
      </c>
      <c r="D78" s="94">
        <v>794.667</v>
      </c>
      <c r="E78" s="94">
        <v>2305.171</v>
      </c>
      <c r="F78" s="94">
        <v>271.114</v>
      </c>
      <c r="G78" s="94">
        <v>1267.548</v>
      </c>
      <c r="H78" s="94">
        <v>999.831</v>
      </c>
      <c r="I78" s="94">
        <v>2538.493</v>
      </c>
      <c r="J78" s="94">
        <v>556.099</v>
      </c>
      <c r="K78" s="94">
        <v>2493.067</v>
      </c>
      <c r="L78" s="94">
        <v>1794.499</v>
      </c>
      <c r="M78" s="94">
        <v>4843.664</v>
      </c>
    </row>
    <row r="79" spans="1:13" s="96" customFormat="1" ht="9">
      <c r="A79" s="97" t="s">
        <v>82</v>
      </c>
      <c r="B79" s="96">
        <v>16.028</v>
      </c>
      <c r="C79" s="96">
        <v>67.967</v>
      </c>
      <c r="D79" s="96">
        <v>49.828</v>
      </c>
      <c r="E79" s="96">
        <v>133.823</v>
      </c>
      <c r="F79" s="96">
        <v>17.276</v>
      </c>
      <c r="G79" s="96">
        <v>67.785</v>
      </c>
      <c r="H79" s="96">
        <v>57.394</v>
      </c>
      <c r="I79" s="96">
        <v>142.456</v>
      </c>
      <c r="J79" s="96">
        <v>33.304</v>
      </c>
      <c r="K79" s="96">
        <v>135.752</v>
      </c>
      <c r="L79" s="96">
        <v>107.223</v>
      </c>
      <c r="M79" s="96">
        <v>276.279</v>
      </c>
    </row>
    <row r="80" spans="1:13" s="96" customFormat="1" ht="9">
      <c r="A80" s="97" t="s">
        <v>83</v>
      </c>
      <c r="B80" s="96">
        <v>8.147</v>
      </c>
      <c r="C80" s="96">
        <v>33.764</v>
      </c>
      <c r="D80" s="96">
        <v>26.118</v>
      </c>
      <c r="E80" s="96">
        <v>68.028</v>
      </c>
      <c r="F80" s="96">
        <v>7.997</v>
      </c>
      <c r="G80" s="96">
        <v>33.587</v>
      </c>
      <c r="H80" s="96">
        <v>30.172</v>
      </c>
      <c r="I80" s="96">
        <v>71.755</v>
      </c>
      <c r="J80" s="96">
        <v>16.144</v>
      </c>
      <c r="K80" s="96">
        <v>67.35</v>
      </c>
      <c r="L80" s="96">
        <v>56.29</v>
      </c>
      <c r="M80" s="96">
        <v>139.784</v>
      </c>
    </row>
    <row r="81" spans="1:13" s="96" customFormat="1" ht="9">
      <c r="A81" s="97" t="s">
        <v>84</v>
      </c>
      <c r="B81" s="96">
        <v>206.008</v>
      </c>
      <c r="C81" s="96">
        <v>893.985</v>
      </c>
      <c r="D81" s="96">
        <v>565.318</v>
      </c>
      <c r="E81" s="96">
        <v>1665.311</v>
      </c>
      <c r="F81" s="96">
        <v>186.327</v>
      </c>
      <c r="G81" s="96">
        <v>936.548</v>
      </c>
      <c r="H81" s="96">
        <v>736.897</v>
      </c>
      <c r="I81" s="96">
        <v>1859.772</v>
      </c>
      <c r="J81" s="96">
        <v>392.335</v>
      </c>
      <c r="K81" s="96">
        <v>1830.533</v>
      </c>
      <c r="L81" s="96">
        <v>1302.215</v>
      </c>
      <c r="M81" s="96">
        <v>3525.083</v>
      </c>
    </row>
    <row r="82" spans="1:13" s="96" customFormat="1" ht="9">
      <c r="A82" s="97" t="s">
        <v>85</v>
      </c>
      <c r="B82" s="96">
        <v>30.564</v>
      </c>
      <c r="C82" s="96">
        <v>121.246</v>
      </c>
      <c r="D82" s="96">
        <v>76.99</v>
      </c>
      <c r="E82" s="96">
        <v>228.8</v>
      </c>
      <c r="F82" s="96">
        <v>29.446</v>
      </c>
      <c r="G82" s="96">
        <v>124.251</v>
      </c>
      <c r="H82" s="96">
        <v>88.535</v>
      </c>
      <c r="I82" s="96">
        <v>242.232</v>
      </c>
      <c r="J82" s="96">
        <v>60.01</v>
      </c>
      <c r="K82" s="96">
        <v>245.497</v>
      </c>
      <c r="L82" s="96">
        <v>165.525</v>
      </c>
      <c r="M82" s="96">
        <v>471.033</v>
      </c>
    </row>
    <row r="83" spans="1:13" s="96" customFormat="1" ht="9">
      <c r="A83" s="97" t="s">
        <v>86</v>
      </c>
      <c r="B83" s="96">
        <v>24.238</v>
      </c>
      <c r="C83" s="96">
        <v>108.557</v>
      </c>
      <c r="D83" s="96">
        <v>76.413</v>
      </c>
      <c r="E83" s="96">
        <v>209.208</v>
      </c>
      <c r="F83" s="96">
        <v>30.068</v>
      </c>
      <c r="G83" s="96">
        <v>105.377</v>
      </c>
      <c r="H83" s="96">
        <v>86.833</v>
      </c>
      <c r="I83" s="96">
        <v>222.278</v>
      </c>
      <c r="J83" s="96">
        <v>54.306</v>
      </c>
      <c r="K83" s="96">
        <v>213.934</v>
      </c>
      <c r="L83" s="96">
        <v>163.246</v>
      </c>
      <c r="M83" s="96">
        <v>431.486</v>
      </c>
    </row>
    <row r="84" spans="1:13" s="96" customFormat="1" ht="9">
      <c r="A84" s="93" t="s">
        <v>87</v>
      </c>
      <c r="B84" s="94">
        <v>71.029</v>
      </c>
      <c r="C84" s="94">
        <v>286.513</v>
      </c>
      <c r="D84" s="94">
        <v>201.653</v>
      </c>
      <c r="E84" s="94">
        <v>559.195</v>
      </c>
      <c r="F84" s="94">
        <v>67.425</v>
      </c>
      <c r="G84" s="94">
        <v>288.764</v>
      </c>
      <c r="H84" s="94">
        <v>245.142</v>
      </c>
      <c r="I84" s="94">
        <v>601.331</v>
      </c>
      <c r="J84" s="94">
        <v>138.455</v>
      </c>
      <c r="K84" s="94">
        <v>575.276</v>
      </c>
      <c r="L84" s="94">
        <v>446.795</v>
      </c>
      <c r="M84" s="94">
        <v>1160.526</v>
      </c>
    </row>
    <row r="85" spans="1:13" s="96" customFormat="1" ht="9">
      <c r="A85" s="97" t="s">
        <v>88</v>
      </c>
      <c r="B85" s="96">
        <v>16.921</v>
      </c>
      <c r="C85" s="96">
        <v>67.458</v>
      </c>
      <c r="D85" s="96">
        <v>46.133</v>
      </c>
      <c r="E85" s="96">
        <v>130.512</v>
      </c>
      <c r="F85" s="96">
        <v>15.679</v>
      </c>
      <c r="G85" s="96">
        <v>66.611</v>
      </c>
      <c r="H85" s="96">
        <v>56.884</v>
      </c>
      <c r="I85" s="96">
        <v>139.174</v>
      </c>
      <c r="J85" s="96">
        <v>32.6</v>
      </c>
      <c r="K85" s="96">
        <v>134.069</v>
      </c>
      <c r="L85" s="96">
        <v>103.017</v>
      </c>
      <c r="M85" s="96">
        <v>269.686</v>
      </c>
    </row>
    <row r="86" spans="1:13" s="96" customFormat="1" ht="9">
      <c r="A86" s="97" t="s">
        <v>89</v>
      </c>
      <c r="B86" s="96">
        <v>17.115</v>
      </c>
      <c r="C86" s="96">
        <v>68.605</v>
      </c>
      <c r="D86" s="96">
        <v>44.714</v>
      </c>
      <c r="E86" s="96">
        <v>130.435</v>
      </c>
      <c r="F86" s="96">
        <v>15.631</v>
      </c>
      <c r="G86" s="96">
        <v>68.893</v>
      </c>
      <c r="H86" s="96">
        <v>54.288</v>
      </c>
      <c r="I86" s="96">
        <v>138.811</v>
      </c>
      <c r="J86" s="96">
        <v>32.746</v>
      </c>
      <c r="K86" s="96">
        <v>137.498</v>
      </c>
      <c r="L86" s="96">
        <v>99.002</v>
      </c>
      <c r="M86" s="96">
        <v>269.246</v>
      </c>
    </row>
    <row r="87" spans="1:13" s="96" customFormat="1" ht="9">
      <c r="A87" s="97" t="s">
        <v>90</v>
      </c>
      <c r="B87" s="96">
        <v>16.988</v>
      </c>
      <c r="C87" s="96">
        <v>65.184</v>
      </c>
      <c r="D87" s="96">
        <v>49.639</v>
      </c>
      <c r="E87" s="96">
        <v>131.811</v>
      </c>
      <c r="F87" s="96">
        <v>14.509</v>
      </c>
      <c r="G87" s="96">
        <v>68.559</v>
      </c>
      <c r="H87" s="96">
        <v>61.904</v>
      </c>
      <c r="I87" s="96">
        <v>144.972</v>
      </c>
      <c r="J87" s="96">
        <v>31.497</v>
      </c>
      <c r="K87" s="96">
        <v>133.743</v>
      </c>
      <c r="L87" s="96">
        <v>111.542</v>
      </c>
      <c r="M87" s="96">
        <v>276.783</v>
      </c>
    </row>
    <row r="88" spans="1:13" s="96" customFormat="1" ht="9">
      <c r="A88" s="97" t="s">
        <v>91</v>
      </c>
      <c r="B88" s="96">
        <v>20.005</v>
      </c>
      <c r="C88" s="96">
        <v>85.265</v>
      </c>
      <c r="D88" s="96">
        <v>61.168</v>
      </c>
      <c r="E88" s="96">
        <v>166.438</v>
      </c>
      <c r="F88" s="96">
        <v>21.606</v>
      </c>
      <c r="G88" s="96">
        <v>84.701</v>
      </c>
      <c r="H88" s="96">
        <v>72.066</v>
      </c>
      <c r="I88" s="96">
        <v>178.374</v>
      </c>
      <c r="J88" s="96">
        <v>41.611</v>
      </c>
      <c r="K88" s="96">
        <v>169.966</v>
      </c>
      <c r="L88" s="96">
        <v>133.234</v>
      </c>
      <c r="M88" s="96">
        <v>344.812</v>
      </c>
    </row>
    <row r="89" spans="1:13" s="96" customFormat="1" ht="9">
      <c r="A89" s="93" t="s">
        <v>92</v>
      </c>
      <c r="B89" s="94">
        <v>17.772</v>
      </c>
      <c r="C89" s="94">
        <v>67.496</v>
      </c>
      <c r="D89" s="94">
        <v>49.356</v>
      </c>
      <c r="E89" s="94">
        <v>134.624</v>
      </c>
      <c r="F89" s="94">
        <v>16.939</v>
      </c>
      <c r="G89" s="94">
        <v>67.192</v>
      </c>
      <c r="H89" s="94">
        <v>60.181</v>
      </c>
      <c r="I89" s="94">
        <v>144.312</v>
      </c>
      <c r="J89" s="94">
        <v>34.711</v>
      </c>
      <c r="K89" s="94">
        <v>134.688</v>
      </c>
      <c r="L89" s="94">
        <v>109.537</v>
      </c>
      <c r="M89" s="94">
        <v>278.936</v>
      </c>
    </row>
    <row r="90" spans="1:13" s="96" customFormat="1" ht="9">
      <c r="A90" s="97" t="s">
        <v>93</v>
      </c>
      <c r="B90" s="96">
        <v>12.801</v>
      </c>
      <c r="C90" s="96">
        <v>48.603</v>
      </c>
      <c r="D90" s="96">
        <v>35.485</v>
      </c>
      <c r="E90" s="96">
        <v>96.889</v>
      </c>
      <c r="F90" s="96">
        <v>12.281</v>
      </c>
      <c r="G90" s="96">
        <v>48.705</v>
      </c>
      <c r="H90" s="96">
        <v>43.116</v>
      </c>
      <c r="I90" s="96">
        <v>104.102</v>
      </c>
      <c r="J90" s="96">
        <v>25.083</v>
      </c>
      <c r="K90" s="96">
        <v>97.308</v>
      </c>
      <c r="L90" s="96">
        <v>78.601</v>
      </c>
      <c r="M90" s="96">
        <v>200.991</v>
      </c>
    </row>
    <row r="91" spans="1:13" s="96" customFormat="1" ht="9">
      <c r="A91" s="97" t="s">
        <v>94</v>
      </c>
      <c r="B91" s="96">
        <v>4.971</v>
      </c>
      <c r="C91" s="96">
        <v>18.893</v>
      </c>
      <c r="D91" s="96">
        <v>13.871</v>
      </c>
      <c r="E91" s="96">
        <v>37.735</v>
      </c>
      <c r="F91" s="96">
        <v>4.658</v>
      </c>
      <c r="G91" s="96">
        <v>18.487</v>
      </c>
      <c r="H91" s="96">
        <v>17.065</v>
      </c>
      <c r="I91" s="96">
        <v>40.21</v>
      </c>
      <c r="J91" s="96">
        <v>9.628</v>
      </c>
      <c r="K91" s="96">
        <v>37.38</v>
      </c>
      <c r="L91" s="96">
        <v>30.936</v>
      </c>
      <c r="M91" s="96">
        <v>77.945</v>
      </c>
    </row>
    <row r="92" spans="1:13" s="96" customFormat="1" ht="9">
      <c r="A92" s="93" t="s">
        <v>95</v>
      </c>
      <c r="B92" s="94">
        <v>382.986</v>
      </c>
      <c r="C92" s="94">
        <v>1234.394</v>
      </c>
      <c r="D92" s="94">
        <v>710.976</v>
      </c>
      <c r="E92" s="94">
        <v>2328.356</v>
      </c>
      <c r="F92" s="94">
        <v>369.723</v>
      </c>
      <c r="G92" s="94">
        <v>1280.729</v>
      </c>
      <c r="H92" s="94">
        <v>870.313</v>
      </c>
      <c r="I92" s="94">
        <v>2520.765</v>
      </c>
      <c r="J92" s="94">
        <v>752.709</v>
      </c>
      <c r="K92" s="94">
        <v>2515.124</v>
      </c>
      <c r="L92" s="94">
        <v>1581.289</v>
      </c>
      <c r="M92" s="94">
        <v>4849.121</v>
      </c>
    </row>
    <row r="93" spans="1:13" s="96" customFormat="1" ht="9">
      <c r="A93" s="97" t="s">
        <v>96</v>
      </c>
      <c r="B93" s="96">
        <v>61.341</v>
      </c>
      <c r="C93" s="96">
        <v>200.749</v>
      </c>
      <c r="D93" s="96">
        <v>101.487</v>
      </c>
      <c r="E93" s="96">
        <v>363.576</v>
      </c>
      <c r="F93" s="96">
        <v>60.692</v>
      </c>
      <c r="G93" s="96">
        <v>201.243</v>
      </c>
      <c r="H93" s="96">
        <v>127.918</v>
      </c>
      <c r="I93" s="96">
        <v>389.853</v>
      </c>
      <c r="J93" s="96">
        <v>122.033</v>
      </c>
      <c r="K93" s="96">
        <v>401.991</v>
      </c>
      <c r="L93" s="96">
        <v>229.404</v>
      </c>
      <c r="M93" s="96">
        <v>753.429</v>
      </c>
    </row>
    <row r="94" spans="1:13" s="96" customFormat="1" ht="9">
      <c r="A94" s="97" t="s">
        <v>97</v>
      </c>
      <c r="B94" s="96">
        <v>17.909</v>
      </c>
      <c r="C94" s="96">
        <v>60.419</v>
      </c>
      <c r="D94" s="96">
        <v>40.866</v>
      </c>
      <c r="E94" s="96">
        <v>119.194</v>
      </c>
      <c r="F94" s="96">
        <v>17.377</v>
      </c>
      <c r="G94" s="96">
        <v>61.152</v>
      </c>
      <c r="H94" s="96">
        <v>49.936</v>
      </c>
      <c r="I94" s="96">
        <v>128.465</v>
      </c>
      <c r="J94" s="96">
        <v>35.285</v>
      </c>
      <c r="K94" s="96">
        <v>121.571</v>
      </c>
      <c r="L94" s="96">
        <v>90.802</v>
      </c>
      <c r="M94" s="96">
        <v>247.659</v>
      </c>
    </row>
    <row r="95" spans="1:13" s="96" customFormat="1" ht="9">
      <c r="A95" s="97" t="s">
        <v>98</v>
      </c>
      <c r="B95" s="96">
        <v>205.645</v>
      </c>
      <c r="C95" s="96">
        <v>644.348</v>
      </c>
      <c r="D95" s="96">
        <v>360.592</v>
      </c>
      <c r="E95" s="96">
        <v>1210.585</v>
      </c>
      <c r="F95" s="96">
        <v>194.28</v>
      </c>
      <c r="G95" s="96">
        <v>691.15</v>
      </c>
      <c r="H95" s="96">
        <v>435.416</v>
      </c>
      <c r="I95" s="96">
        <v>1320.845</v>
      </c>
      <c r="J95" s="96">
        <v>399.925</v>
      </c>
      <c r="K95" s="96">
        <v>1335.498</v>
      </c>
      <c r="L95" s="96">
        <v>796.007</v>
      </c>
      <c r="M95" s="96">
        <v>2531.43</v>
      </c>
    </row>
    <row r="96" spans="1:13" s="96" customFormat="1" ht="9">
      <c r="A96" s="97" t="s">
        <v>99</v>
      </c>
      <c r="B96" s="96">
        <v>28.182</v>
      </c>
      <c r="C96" s="96">
        <v>93.999</v>
      </c>
      <c r="D96" s="96">
        <v>60.581</v>
      </c>
      <c r="E96" s="96">
        <v>182.762</v>
      </c>
      <c r="F96" s="96">
        <v>26.653</v>
      </c>
      <c r="G96" s="96">
        <v>91.856</v>
      </c>
      <c r="H96" s="96">
        <v>75.463</v>
      </c>
      <c r="I96" s="96">
        <v>193.972</v>
      </c>
      <c r="J96" s="96">
        <v>54.835</v>
      </c>
      <c r="K96" s="96">
        <v>185.855</v>
      </c>
      <c r="L96" s="96">
        <v>136.044</v>
      </c>
      <c r="M96" s="96">
        <v>376.734</v>
      </c>
    </row>
    <row r="97" spans="1:13" s="96" customFormat="1" ht="9">
      <c r="A97" s="97" t="s">
        <v>100</v>
      </c>
      <c r="B97" s="96">
        <v>69.91</v>
      </c>
      <c r="C97" s="96">
        <v>234.879</v>
      </c>
      <c r="D97" s="96">
        <v>147.45</v>
      </c>
      <c r="E97" s="96">
        <v>452.239</v>
      </c>
      <c r="F97" s="96">
        <v>70.721</v>
      </c>
      <c r="G97" s="96">
        <v>235.329</v>
      </c>
      <c r="H97" s="96">
        <v>181.58</v>
      </c>
      <c r="I97" s="96">
        <v>487.629</v>
      </c>
      <c r="J97" s="96">
        <v>140.63</v>
      </c>
      <c r="K97" s="96">
        <v>470.208</v>
      </c>
      <c r="L97" s="96">
        <v>329.031</v>
      </c>
      <c r="M97" s="96">
        <v>939.868</v>
      </c>
    </row>
    <row r="98" spans="1:13" s="96" customFormat="1" ht="9">
      <c r="A98" s="93" t="s">
        <v>101</v>
      </c>
      <c r="B98" s="94">
        <v>248.071</v>
      </c>
      <c r="C98" s="94">
        <v>858.523</v>
      </c>
      <c r="D98" s="94">
        <v>557.023</v>
      </c>
      <c r="E98" s="94">
        <v>1663.617</v>
      </c>
      <c r="F98" s="94">
        <v>235.982</v>
      </c>
      <c r="G98" s="94">
        <v>887.062</v>
      </c>
      <c r="H98" s="94">
        <v>677.46</v>
      </c>
      <c r="I98" s="94">
        <v>1800.504</v>
      </c>
      <c r="J98" s="94">
        <v>484.053</v>
      </c>
      <c r="K98" s="94">
        <v>1745.585</v>
      </c>
      <c r="L98" s="94">
        <v>1234.483</v>
      </c>
      <c r="M98" s="94">
        <v>3464.121</v>
      </c>
    </row>
    <row r="99" spans="1:13" s="96" customFormat="1" ht="9">
      <c r="A99" s="97" t="s">
        <v>102</v>
      </c>
      <c r="B99" s="96">
        <v>43.005</v>
      </c>
      <c r="C99" s="96">
        <v>141.401</v>
      </c>
      <c r="D99" s="96">
        <v>92.468</v>
      </c>
      <c r="E99" s="96">
        <v>276.874</v>
      </c>
      <c r="F99" s="96">
        <v>39.616</v>
      </c>
      <c r="G99" s="96">
        <v>143.204</v>
      </c>
      <c r="H99" s="96">
        <v>112.868</v>
      </c>
      <c r="I99" s="96">
        <v>295.688</v>
      </c>
      <c r="J99" s="96">
        <v>82.621</v>
      </c>
      <c r="K99" s="96">
        <v>284.605</v>
      </c>
      <c r="L99" s="96">
        <v>205.336</v>
      </c>
      <c r="M99" s="96">
        <v>572.562</v>
      </c>
    </row>
    <row r="100" spans="1:13" s="96" customFormat="1" ht="9">
      <c r="A100" s="97" t="s">
        <v>103</v>
      </c>
      <c r="B100" s="96">
        <v>99.636</v>
      </c>
      <c r="C100" s="96">
        <v>344.954</v>
      </c>
      <c r="D100" s="96">
        <v>212.224</v>
      </c>
      <c r="E100" s="96">
        <v>656.814</v>
      </c>
      <c r="F100" s="96">
        <v>94.629</v>
      </c>
      <c r="G100" s="96">
        <v>350.015</v>
      </c>
      <c r="H100" s="96">
        <v>252.739</v>
      </c>
      <c r="I100" s="96">
        <v>697.384</v>
      </c>
      <c r="J100" s="96">
        <v>194.266</v>
      </c>
      <c r="K100" s="96">
        <v>694.969</v>
      </c>
      <c r="L100" s="96">
        <v>464.964</v>
      </c>
      <c r="M100" s="96">
        <v>1354.198</v>
      </c>
    </row>
    <row r="101" spans="1:13" s="96" customFormat="1" ht="9">
      <c r="A101" s="97" t="s">
        <v>104</v>
      </c>
      <c r="B101" s="96">
        <v>31.762</v>
      </c>
      <c r="C101" s="96">
        <v>125.13</v>
      </c>
      <c r="D101" s="96">
        <v>79.196</v>
      </c>
      <c r="E101" s="96">
        <v>236.088</v>
      </c>
      <c r="F101" s="96">
        <v>35.695</v>
      </c>
      <c r="G101" s="96">
        <v>128.933</v>
      </c>
      <c r="H101" s="96">
        <v>92.285</v>
      </c>
      <c r="I101" s="96">
        <v>256.913</v>
      </c>
      <c r="J101" s="96">
        <v>67.457</v>
      </c>
      <c r="K101" s="96">
        <v>254.063</v>
      </c>
      <c r="L101" s="96">
        <v>171.482</v>
      </c>
      <c r="M101" s="96">
        <v>493.001</v>
      </c>
    </row>
    <row r="102" spans="1:13" s="96" customFormat="1" ht="9">
      <c r="A102" s="97" t="s">
        <v>105</v>
      </c>
      <c r="B102" s="96">
        <v>25.044</v>
      </c>
      <c r="C102" s="96">
        <v>82.252</v>
      </c>
      <c r="D102" s="96">
        <v>56.587</v>
      </c>
      <c r="E102" s="96">
        <v>163.883</v>
      </c>
      <c r="F102" s="96">
        <v>21.184</v>
      </c>
      <c r="G102" s="96">
        <v>89.419</v>
      </c>
      <c r="H102" s="96">
        <v>70.718</v>
      </c>
      <c r="I102" s="96">
        <v>181.32</v>
      </c>
      <c r="J102" s="96">
        <v>46.228</v>
      </c>
      <c r="K102" s="96">
        <v>171.671</v>
      </c>
      <c r="L102" s="96">
        <v>127.304</v>
      </c>
      <c r="M102" s="96">
        <v>345.203</v>
      </c>
    </row>
    <row r="103" spans="1:13" s="96" customFormat="1" ht="9">
      <c r="A103" s="97" t="s">
        <v>106</v>
      </c>
      <c r="B103" s="96">
        <v>48.624</v>
      </c>
      <c r="C103" s="96">
        <v>164.786</v>
      </c>
      <c r="D103" s="96">
        <v>116.548</v>
      </c>
      <c r="E103" s="96">
        <v>329.958</v>
      </c>
      <c r="F103" s="96">
        <v>44.858</v>
      </c>
      <c r="G103" s="96">
        <v>175.491</v>
      </c>
      <c r="H103" s="96">
        <v>148.849</v>
      </c>
      <c r="I103" s="96">
        <v>369.198</v>
      </c>
      <c r="J103" s="96">
        <v>93.482</v>
      </c>
      <c r="K103" s="96">
        <v>340.277</v>
      </c>
      <c r="L103" s="96">
        <v>265.397</v>
      </c>
      <c r="M103" s="96">
        <v>699.156</v>
      </c>
    </row>
    <row r="104" spans="1:13" s="96" customFormat="1" ht="9">
      <c r="A104" s="93" t="s">
        <v>107</v>
      </c>
      <c r="B104" s="94">
        <v>35.162</v>
      </c>
      <c r="C104" s="94">
        <v>125.168</v>
      </c>
      <c r="D104" s="94">
        <v>85.716</v>
      </c>
      <c r="E104" s="94">
        <v>246.045</v>
      </c>
      <c r="F104" s="94">
        <v>33.307</v>
      </c>
      <c r="G104" s="94">
        <v>125.799</v>
      </c>
      <c r="H104" s="94">
        <v>102.034</v>
      </c>
      <c r="I104" s="94">
        <v>261.14</v>
      </c>
      <c r="J104" s="94">
        <v>68.469</v>
      </c>
      <c r="K104" s="94">
        <v>250.966</v>
      </c>
      <c r="L104" s="94">
        <v>187.75</v>
      </c>
      <c r="M104" s="94">
        <v>507.185</v>
      </c>
    </row>
    <row r="105" spans="1:13" s="96" customFormat="1" ht="9">
      <c r="A105" s="97" t="s">
        <v>108</v>
      </c>
      <c r="B105" s="96">
        <v>22.979</v>
      </c>
      <c r="C105" s="96">
        <v>81.486</v>
      </c>
      <c r="D105" s="96">
        <v>56.751</v>
      </c>
      <c r="E105" s="96">
        <v>161.216</v>
      </c>
      <c r="F105" s="96">
        <v>21.158</v>
      </c>
      <c r="G105" s="96">
        <v>82.689</v>
      </c>
      <c r="H105" s="96">
        <v>67.851</v>
      </c>
      <c r="I105" s="96">
        <v>171.699</v>
      </c>
      <c r="J105" s="96">
        <v>44.137</v>
      </c>
      <c r="K105" s="96">
        <v>164.176</v>
      </c>
      <c r="L105" s="96">
        <v>124.602</v>
      </c>
      <c r="M105" s="96">
        <v>332.915</v>
      </c>
    </row>
    <row r="106" spans="1:13" s="96" customFormat="1" ht="9">
      <c r="A106" s="97" t="s">
        <v>109</v>
      </c>
      <c r="B106" s="96">
        <v>12.183</v>
      </c>
      <c r="C106" s="96">
        <v>43.681</v>
      </c>
      <c r="D106" s="96">
        <v>28.965</v>
      </c>
      <c r="E106" s="96">
        <v>84.829</v>
      </c>
      <c r="F106" s="96">
        <v>12.149</v>
      </c>
      <c r="G106" s="96">
        <v>43.109</v>
      </c>
      <c r="H106" s="96">
        <v>34.183</v>
      </c>
      <c r="I106" s="96">
        <v>89.441</v>
      </c>
      <c r="J106" s="96">
        <v>24.332</v>
      </c>
      <c r="K106" s="96">
        <v>86.791</v>
      </c>
      <c r="L106" s="96">
        <v>63.148</v>
      </c>
      <c r="M106" s="96">
        <v>174.27</v>
      </c>
    </row>
    <row r="107" spans="1:13" s="96" customFormat="1" ht="9">
      <c r="A107" s="93" t="s">
        <v>110</v>
      </c>
      <c r="B107" s="94">
        <v>126.888</v>
      </c>
      <c r="C107" s="94">
        <v>421.106</v>
      </c>
      <c r="D107" s="94">
        <v>280.946</v>
      </c>
      <c r="E107" s="94">
        <v>828.941</v>
      </c>
      <c r="F107" s="94">
        <v>122.233</v>
      </c>
      <c r="G107" s="94">
        <v>434.157</v>
      </c>
      <c r="H107" s="94">
        <v>330.683</v>
      </c>
      <c r="I107" s="94">
        <v>887.074</v>
      </c>
      <c r="J107" s="94">
        <v>249.121</v>
      </c>
      <c r="K107" s="94">
        <v>855.264</v>
      </c>
      <c r="L107" s="94">
        <v>611.629</v>
      </c>
      <c r="M107" s="94">
        <v>1716.014</v>
      </c>
    </row>
    <row r="108" spans="1:13" s="96" customFormat="1" ht="9">
      <c r="A108" s="97" t="s">
        <v>111</v>
      </c>
      <c r="B108" s="96">
        <v>43.388</v>
      </c>
      <c r="C108" s="96">
        <v>157.228</v>
      </c>
      <c r="D108" s="96">
        <v>106.566</v>
      </c>
      <c r="E108" s="96">
        <v>307.181</v>
      </c>
      <c r="F108" s="96">
        <v>42.316</v>
      </c>
      <c r="G108" s="96">
        <v>161.798</v>
      </c>
      <c r="H108" s="96">
        <v>122.616</v>
      </c>
      <c r="I108" s="96">
        <v>326.73</v>
      </c>
      <c r="J108" s="96">
        <v>85.703</v>
      </c>
      <c r="K108" s="96">
        <v>319.026</v>
      </c>
      <c r="L108" s="96">
        <v>229.182</v>
      </c>
      <c r="M108" s="96">
        <v>633.911</v>
      </c>
    </row>
    <row r="109" spans="1:13" s="96" customFormat="1" ht="9">
      <c r="A109" s="97" t="s">
        <v>112</v>
      </c>
      <c r="B109" s="96">
        <v>22.639</v>
      </c>
      <c r="C109" s="96">
        <v>78.442</v>
      </c>
      <c r="D109" s="96">
        <v>50.516</v>
      </c>
      <c r="E109" s="96">
        <v>151.597</v>
      </c>
      <c r="F109" s="96">
        <v>22.923</v>
      </c>
      <c r="G109" s="96">
        <v>79.249</v>
      </c>
      <c r="H109" s="96">
        <v>61.708</v>
      </c>
      <c r="I109" s="96">
        <v>163.88</v>
      </c>
      <c r="J109" s="96">
        <v>45.562</v>
      </c>
      <c r="K109" s="96">
        <v>157.691</v>
      </c>
      <c r="L109" s="96">
        <v>112.223</v>
      </c>
      <c r="M109" s="96">
        <v>315.477</v>
      </c>
    </row>
    <row r="110" spans="1:13" s="96" customFormat="1" ht="9">
      <c r="A110" s="97" t="s">
        <v>113</v>
      </c>
      <c r="B110" s="96">
        <v>37.102</v>
      </c>
      <c r="C110" s="96">
        <v>115.491</v>
      </c>
      <c r="D110" s="96">
        <v>77.985</v>
      </c>
      <c r="E110" s="96">
        <v>230.578</v>
      </c>
      <c r="F110" s="96">
        <v>34.445</v>
      </c>
      <c r="G110" s="96">
        <v>121.794</v>
      </c>
      <c r="H110" s="96">
        <v>92.665</v>
      </c>
      <c r="I110" s="96">
        <v>248.904</v>
      </c>
      <c r="J110" s="96">
        <v>71.547</v>
      </c>
      <c r="K110" s="96">
        <v>237.285</v>
      </c>
      <c r="L110" s="96">
        <v>170.65</v>
      </c>
      <c r="M110" s="96">
        <v>479.482</v>
      </c>
    </row>
    <row r="111" spans="1:13" s="96" customFormat="1" ht="9">
      <c r="A111" s="97" t="s">
        <v>114</v>
      </c>
      <c r="B111" s="96">
        <v>12.355</v>
      </c>
      <c r="C111" s="96">
        <v>36.765</v>
      </c>
      <c r="D111" s="96">
        <v>21.47</v>
      </c>
      <c r="E111" s="96">
        <v>70.589</v>
      </c>
      <c r="F111" s="96">
        <v>12.333</v>
      </c>
      <c r="G111" s="96">
        <v>36.105</v>
      </c>
      <c r="H111" s="96">
        <v>26.703</v>
      </c>
      <c r="I111" s="96">
        <v>75.141</v>
      </c>
      <c r="J111" s="96">
        <v>24.688</v>
      </c>
      <c r="K111" s="96">
        <v>72.87</v>
      </c>
      <c r="L111" s="96">
        <v>48.172</v>
      </c>
      <c r="M111" s="96">
        <v>145.731</v>
      </c>
    </row>
    <row r="112" spans="1:13" s="96" customFormat="1" ht="9">
      <c r="A112" s="97" t="s">
        <v>115</v>
      </c>
      <c r="B112" s="96">
        <v>11.405</v>
      </c>
      <c r="C112" s="96">
        <v>33.18</v>
      </c>
      <c r="D112" s="96">
        <v>24.41</v>
      </c>
      <c r="E112" s="96">
        <v>68.996</v>
      </c>
      <c r="F112" s="96">
        <v>10.215</v>
      </c>
      <c r="G112" s="96">
        <v>35.211</v>
      </c>
      <c r="H112" s="96">
        <v>26.992</v>
      </c>
      <c r="I112" s="96">
        <v>72.419</v>
      </c>
      <c r="J112" s="96">
        <v>21.62</v>
      </c>
      <c r="K112" s="96">
        <v>68.392</v>
      </c>
      <c r="L112" s="96">
        <v>51.402</v>
      </c>
      <c r="M112" s="96">
        <v>141.414</v>
      </c>
    </row>
    <row r="113" spans="1:13" s="96" customFormat="1" ht="9">
      <c r="A113" s="93" t="s">
        <v>116</v>
      </c>
      <c r="B113" s="94">
        <v>318.825</v>
      </c>
      <c r="C113" s="94">
        <v>1036.126</v>
      </c>
      <c r="D113" s="94">
        <v>678.407</v>
      </c>
      <c r="E113" s="94">
        <v>2033.358</v>
      </c>
      <c r="F113" s="94">
        <v>307.589</v>
      </c>
      <c r="G113" s="94">
        <v>1081.498</v>
      </c>
      <c r="H113" s="94">
        <v>833.989</v>
      </c>
      <c r="I113" s="94">
        <v>2223.076</v>
      </c>
      <c r="J113" s="94">
        <v>626.414</v>
      </c>
      <c r="K113" s="94">
        <v>2117.625</v>
      </c>
      <c r="L113" s="94">
        <v>1512.396</v>
      </c>
      <c r="M113" s="94">
        <v>4256.434</v>
      </c>
    </row>
    <row r="114" spans="1:13" s="96" customFormat="1" ht="9">
      <c r="A114" s="97" t="s">
        <v>117</v>
      </c>
      <c r="B114" s="96">
        <v>27.65</v>
      </c>
      <c r="C114" s="96">
        <v>88.567</v>
      </c>
      <c r="D114" s="96">
        <v>61.224</v>
      </c>
      <c r="E114" s="96">
        <v>177.441</v>
      </c>
      <c r="F114" s="96">
        <v>25.862</v>
      </c>
      <c r="G114" s="96">
        <v>91.995</v>
      </c>
      <c r="H114" s="96">
        <v>74.741</v>
      </c>
      <c r="I114" s="96">
        <v>192.598</v>
      </c>
      <c r="J114" s="96">
        <v>53.512</v>
      </c>
      <c r="K114" s="96">
        <v>180.562</v>
      </c>
      <c r="L114" s="96">
        <v>135.965</v>
      </c>
      <c r="M114" s="96">
        <v>370.039</v>
      </c>
    </row>
    <row r="115" spans="1:13" s="96" customFormat="1" ht="9">
      <c r="A115" s="97" t="s">
        <v>118</v>
      </c>
      <c r="B115" s="96">
        <v>77.444</v>
      </c>
      <c r="C115" s="96">
        <v>255.933</v>
      </c>
      <c r="D115" s="96">
        <v>163.45</v>
      </c>
      <c r="E115" s="96">
        <v>496.827</v>
      </c>
      <c r="F115" s="96">
        <v>77.363</v>
      </c>
      <c r="G115" s="96">
        <v>267.537</v>
      </c>
      <c r="H115" s="96">
        <v>203.479</v>
      </c>
      <c r="I115" s="96">
        <v>548.38</v>
      </c>
      <c r="J115" s="96">
        <v>154.807</v>
      </c>
      <c r="K115" s="96">
        <v>523.47</v>
      </c>
      <c r="L115" s="96">
        <v>366.929</v>
      </c>
      <c r="M115" s="96">
        <v>1045.207</v>
      </c>
    </row>
    <row r="116" spans="1:13" s="96" customFormat="1" ht="9">
      <c r="A116" s="97" t="s">
        <v>119</v>
      </c>
      <c r="B116" s="96">
        <v>38.175</v>
      </c>
      <c r="C116" s="96">
        <v>136.747</v>
      </c>
      <c r="D116" s="96">
        <v>93.394</v>
      </c>
      <c r="E116" s="96">
        <v>268.316</v>
      </c>
      <c r="F116" s="96">
        <v>36.587</v>
      </c>
      <c r="G116" s="96">
        <v>141.222</v>
      </c>
      <c r="H116" s="96">
        <v>118.952</v>
      </c>
      <c r="I116" s="96">
        <v>296.761</v>
      </c>
      <c r="J116" s="96">
        <v>74.762</v>
      </c>
      <c r="K116" s="96">
        <v>277.969</v>
      </c>
      <c r="L116" s="96">
        <v>212.346</v>
      </c>
      <c r="M116" s="96">
        <v>565.077</v>
      </c>
    </row>
    <row r="117" spans="1:13" s="96" customFormat="1" ht="9">
      <c r="A117" s="97" t="s">
        <v>120</v>
      </c>
      <c r="B117" s="96">
        <v>28.579</v>
      </c>
      <c r="C117" s="96">
        <v>92.858</v>
      </c>
      <c r="D117" s="96">
        <v>62.159</v>
      </c>
      <c r="E117" s="96">
        <v>183.596</v>
      </c>
      <c r="F117" s="96">
        <v>24.994</v>
      </c>
      <c r="G117" s="96">
        <v>97.079</v>
      </c>
      <c r="H117" s="96">
        <v>77.977</v>
      </c>
      <c r="I117" s="96">
        <v>200.05</v>
      </c>
      <c r="J117" s="96">
        <v>53.573</v>
      </c>
      <c r="K117" s="96">
        <v>189.938</v>
      </c>
      <c r="L117" s="96">
        <v>140.135</v>
      </c>
      <c r="M117" s="96">
        <v>383.646</v>
      </c>
    </row>
    <row r="118" spans="1:13" s="96" customFormat="1" ht="9">
      <c r="A118" s="97" t="s">
        <v>121</v>
      </c>
      <c r="B118" s="96">
        <v>18.076</v>
      </c>
      <c r="C118" s="96">
        <v>52.276</v>
      </c>
      <c r="D118" s="96">
        <v>37.687</v>
      </c>
      <c r="E118" s="96">
        <v>108.039</v>
      </c>
      <c r="F118" s="96">
        <v>18.027</v>
      </c>
      <c r="G118" s="96">
        <v>58.129</v>
      </c>
      <c r="H118" s="96">
        <v>43.391</v>
      </c>
      <c r="I118" s="96">
        <v>119.546</v>
      </c>
      <c r="J118" s="96">
        <v>36.103</v>
      </c>
      <c r="K118" s="96">
        <v>110.405</v>
      </c>
      <c r="L118" s="96">
        <v>81.078</v>
      </c>
      <c r="M118" s="96">
        <v>227.586</v>
      </c>
    </row>
    <row r="119" spans="1:13" s="96" customFormat="1" ht="9">
      <c r="A119" s="97" t="s">
        <v>122</v>
      </c>
      <c r="B119" s="96">
        <v>10.691</v>
      </c>
      <c r="C119" s="96">
        <v>34.987</v>
      </c>
      <c r="D119" s="96">
        <v>24.048</v>
      </c>
      <c r="E119" s="96">
        <v>69.726</v>
      </c>
      <c r="F119" s="96">
        <v>10.194</v>
      </c>
      <c r="G119" s="96">
        <v>36.516</v>
      </c>
      <c r="H119" s="96">
        <v>30.254</v>
      </c>
      <c r="I119" s="96">
        <v>76.965</v>
      </c>
      <c r="J119" s="96">
        <v>20.885</v>
      </c>
      <c r="K119" s="96">
        <v>71.504</v>
      </c>
      <c r="L119" s="96">
        <v>54.303</v>
      </c>
      <c r="M119" s="96">
        <v>146.691</v>
      </c>
    </row>
    <row r="120" spans="1:13" s="96" customFormat="1" ht="9">
      <c r="A120" s="97" t="s">
        <v>123</v>
      </c>
      <c r="B120" s="96">
        <v>70.738</v>
      </c>
      <c r="C120" s="96">
        <v>225.009</v>
      </c>
      <c r="D120" s="96">
        <v>137.779</v>
      </c>
      <c r="E120" s="96">
        <v>433.526</v>
      </c>
      <c r="F120" s="96">
        <v>69.954</v>
      </c>
      <c r="G120" s="96">
        <v>236.334</v>
      </c>
      <c r="H120" s="96">
        <v>169.568</v>
      </c>
      <c r="I120" s="96">
        <v>475.857</v>
      </c>
      <c r="J120" s="96">
        <v>140.692</v>
      </c>
      <c r="K120" s="96">
        <v>461.343</v>
      </c>
      <c r="L120" s="96">
        <v>307.348</v>
      </c>
      <c r="M120" s="96">
        <v>909.383</v>
      </c>
    </row>
    <row r="121" spans="1:13" s="96" customFormat="1" ht="9">
      <c r="A121" s="97" t="s">
        <v>124</v>
      </c>
      <c r="B121" s="96">
        <v>22.937</v>
      </c>
      <c r="C121" s="96">
        <v>62.702</v>
      </c>
      <c r="D121" s="96">
        <v>44.147</v>
      </c>
      <c r="E121" s="96">
        <v>129.787</v>
      </c>
      <c r="F121" s="96">
        <v>21.074</v>
      </c>
      <c r="G121" s="96">
        <v>64.317</v>
      </c>
      <c r="H121" s="96">
        <v>51.142</v>
      </c>
      <c r="I121" s="96">
        <v>136.533</v>
      </c>
      <c r="J121" s="96">
        <v>44.012</v>
      </c>
      <c r="K121" s="96">
        <v>127.019</v>
      </c>
      <c r="L121" s="96">
        <v>95.29</v>
      </c>
      <c r="M121" s="96">
        <v>266.32</v>
      </c>
    </row>
    <row r="122" spans="1:13" s="96" customFormat="1" ht="9">
      <c r="A122" s="97" t="s">
        <v>125</v>
      </c>
      <c r="B122" s="96">
        <v>24.535</v>
      </c>
      <c r="C122" s="96">
        <v>87.046</v>
      </c>
      <c r="D122" s="96">
        <v>54.518</v>
      </c>
      <c r="E122" s="96">
        <v>166.1</v>
      </c>
      <c r="F122" s="96">
        <v>23.533</v>
      </c>
      <c r="G122" s="96">
        <v>88.368</v>
      </c>
      <c r="H122" s="96">
        <v>64.484</v>
      </c>
      <c r="I122" s="96">
        <v>176.386</v>
      </c>
      <c r="J122" s="96">
        <v>48.068</v>
      </c>
      <c r="K122" s="96">
        <v>175.415</v>
      </c>
      <c r="L122" s="96">
        <v>119.002</v>
      </c>
      <c r="M122" s="96">
        <v>342.485</v>
      </c>
    </row>
    <row r="123" spans="1:13" s="96" customFormat="1" ht="9">
      <c r="A123" s="93" t="s">
        <v>126</v>
      </c>
      <c r="B123" s="94">
        <v>88.249</v>
      </c>
      <c r="C123" s="94">
        <v>378.694</v>
      </c>
      <c r="D123" s="94">
        <v>243.706</v>
      </c>
      <c r="E123" s="94">
        <v>710.649</v>
      </c>
      <c r="F123" s="94">
        <v>83.932</v>
      </c>
      <c r="G123" s="94">
        <v>376.223</v>
      </c>
      <c r="H123" s="94">
        <v>289.593</v>
      </c>
      <c r="I123" s="94">
        <v>749.748</v>
      </c>
      <c r="J123" s="94">
        <v>172.181</v>
      </c>
      <c r="K123" s="94">
        <v>754.917</v>
      </c>
      <c r="L123" s="94">
        <v>533.3</v>
      </c>
      <c r="M123" s="94">
        <v>1460.397</v>
      </c>
    </row>
    <row r="124" spans="1:13" s="96" customFormat="1" ht="9">
      <c r="A124" s="97" t="s">
        <v>127</v>
      </c>
      <c r="B124" s="96">
        <v>17.69</v>
      </c>
      <c r="C124" s="96">
        <v>74.915</v>
      </c>
      <c r="D124" s="96">
        <v>49.446</v>
      </c>
      <c r="E124" s="96">
        <v>142.051</v>
      </c>
      <c r="F124" s="96">
        <v>17.262</v>
      </c>
      <c r="G124" s="96">
        <v>73.885</v>
      </c>
      <c r="H124" s="96">
        <v>60.067</v>
      </c>
      <c r="I124" s="96">
        <v>151.214</v>
      </c>
      <c r="J124" s="96">
        <v>34.952</v>
      </c>
      <c r="K124" s="96">
        <v>148.8</v>
      </c>
      <c r="L124" s="96">
        <v>109.513</v>
      </c>
      <c r="M124" s="96">
        <v>293.265</v>
      </c>
    </row>
    <row r="125" spans="1:13" s="96" customFormat="1" ht="9">
      <c r="A125" s="97" t="s">
        <v>128</v>
      </c>
      <c r="B125" s="96">
        <v>8.211</v>
      </c>
      <c r="C125" s="96">
        <v>34.437</v>
      </c>
      <c r="D125" s="96">
        <v>25.084</v>
      </c>
      <c r="E125" s="96">
        <v>67.732</v>
      </c>
      <c r="F125" s="96">
        <v>8.918</v>
      </c>
      <c r="G125" s="96">
        <v>34.375</v>
      </c>
      <c r="H125" s="96">
        <v>28.264</v>
      </c>
      <c r="I125" s="96">
        <v>71.557</v>
      </c>
      <c r="J125" s="96">
        <v>17.129</v>
      </c>
      <c r="K125" s="96">
        <v>68.812</v>
      </c>
      <c r="L125" s="96">
        <v>53.348</v>
      </c>
      <c r="M125" s="96">
        <v>139.288</v>
      </c>
    </row>
    <row r="126" spans="1:13" s="96" customFormat="1" ht="9">
      <c r="A126" s="97" t="s">
        <v>129</v>
      </c>
      <c r="B126" s="96">
        <v>29.221</v>
      </c>
      <c r="C126" s="96">
        <v>131.323</v>
      </c>
      <c r="D126" s="96">
        <v>76.409</v>
      </c>
      <c r="E126" s="96">
        <v>236.953</v>
      </c>
      <c r="F126" s="96">
        <v>29.288</v>
      </c>
      <c r="G126" s="96">
        <v>130.572</v>
      </c>
      <c r="H126" s="96">
        <v>92.939</v>
      </c>
      <c r="I126" s="96">
        <v>252.799</v>
      </c>
      <c r="J126" s="96">
        <v>58.509</v>
      </c>
      <c r="K126" s="96">
        <v>261.895</v>
      </c>
      <c r="L126" s="96">
        <v>169.348</v>
      </c>
      <c r="M126" s="96">
        <v>489.752</v>
      </c>
    </row>
    <row r="127" spans="1:13" s="96" customFormat="1" ht="9">
      <c r="A127" s="97" t="s">
        <v>130</v>
      </c>
      <c r="B127" s="96">
        <v>8.91</v>
      </c>
      <c r="C127" s="96">
        <v>35.468</v>
      </c>
      <c r="D127" s="96">
        <v>27.326</v>
      </c>
      <c r="E127" s="96">
        <v>71.703</v>
      </c>
      <c r="F127" s="96">
        <v>6.927</v>
      </c>
      <c r="G127" s="96">
        <v>35.328</v>
      </c>
      <c r="H127" s="96">
        <v>32.734</v>
      </c>
      <c r="I127" s="96">
        <v>74.989</v>
      </c>
      <c r="J127" s="96">
        <v>15.837</v>
      </c>
      <c r="K127" s="96">
        <v>70.795</v>
      </c>
      <c r="L127" s="96">
        <v>60.06</v>
      </c>
      <c r="M127" s="96">
        <v>146.692</v>
      </c>
    </row>
    <row r="128" spans="1:13" s="96" customFormat="1" ht="9">
      <c r="A128" s="97" t="s">
        <v>171</v>
      </c>
      <c r="B128" s="96">
        <v>7.771</v>
      </c>
      <c r="C128" s="96">
        <v>37.265</v>
      </c>
      <c r="D128" s="96">
        <v>21.84</v>
      </c>
      <c r="E128" s="96">
        <v>66.875</v>
      </c>
      <c r="F128" s="96">
        <v>7.105</v>
      </c>
      <c r="G128" s="96">
        <v>38.646</v>
      </c>
      <c r="H128" s="96">
        <v>22.403</v>
      </c>
      <c r="I128" s="96">
        <v>68.154</v>
      </c>
      <c r="J128" s="96">
        <v>14.876</v>
      </c>
      <c r="K128" s="96">
        <v>75.911</v>
      </c>
      <c r="L128" s="96">
        <v>44.242</v>
      </c>
      <c r="M128" s="96">
        <v>135.029</v>
      </c>
    </row>
    <row r="129" spans="1:13" s="96" customFormat="1" ht="9">
      <c r="A129" s="97" t="s">
        <v>172</v>
      </c>
      <c r="B129" s="96">
        <v>3.356</v>
      </c>
      <c r="C129" s="96">
        <v>13.103</v>
      </c>
      <c r="D129" s="96">
        <v>8.168</v>
      </c>
      <c r="E129" s="96">
        <v>24.627</v>
      </c>
      <c r="F129" s="96">
        <v>2.971</v>
      </c>
      <c r="G129" s="96">
        <v>12.735</v>
      </c>
      <c r="H129" s="96">
        <v>10.006</v>
      </c>
      <c r="I129" s="96">
        <v>25.711</v>
      </c>
      <c r="J129" s="96">
        <v>6.326</v>
      </c>
      <c r="K129" s="96">
        <v>25.838</v>
      </c>
      <c r="L129" s="96">
        <v>18.174</v>
      </c>
      <c r="M129" s="96">
        <v>50.338</v>
      </c>
    </row>
    <row r="130" spans="1:13" s="96" customFormat="1" ht="9">
      <c r="A130" s="97" t="s">
        <v>173</v>
      </c>
      <c r="B130" s="96">
        <v>6.195</v>
      </c>
      <c r="C130" s="96">
        <v>22.869</v>
      </c>
      <c r="D130" s="96">
        <v>15.428</v>
      </c>
      <c r="E130" s="96">
        <v>44.492</v>
      </c>
      <c r="F130" s="96">
        <v>5.006</v>
      </c>
      <c r="G130" s="96">
        <v>22.5</v>
      </c>
      <c r="H130" s="96">
        <v>18.324</v>
      </c>
      <c r="I130" s="96">
        <v>45.829</v>
      </c>
      <c r="J130" s="96">
        <v>11.201</v>
      </c>
      <c r="K130" s="96">
        <v>45.369</v>
      </c>
      <c r="L130" s="96">
        <v>33.752</v>
      </c>
      <c r="M130" s="96">
        <v>90.322</v>
      </c>
    </row>
    <row r="131" spans="1:13" s="96" customFormat="1" ht="9">
      <c r="A131" s="97" t="s">
        <v>174</v>
      </c>
      <c r="B131" s="96">
        <v>6.896</v>
      </c>
      <c r="C131" s="96">
        <v>29.314</v>
      </c>
      <c r="D131" s="96">
        <v>20.005</v>
      </c>
      <c r="E131" s="96">
        <v>56.216</v>
      </c>
      <c r="F131" s="96">
        <v>6.455</v>
      </c>
      <c r="G131" s="96">
        <v>28.183</v>
      </c>
      <c r="H131" s="96">
        <v>24.857</v>
      </c>
      <c r="I131" s="96">
        <v>59.495</v>
      </c>
      <c r="J131" s="96">
        <v>13.351</v>
      </c>
      <c r="K131" s="96">
        <v>57.497</v>
      </c>
      <c r="L131" s="96">
        <v>44.862</v>
      </c>
      <c r="M131" s="96">
        <v>115.711</v>
      </c>
    </row>
    <row r="132" spans="1:13" s="94" customFormat="1" ht="9">
      <c r="A132" s="94" t="s">
        <v>131</v>
      </c>
      <c r="B132" s="94">
        <v>3104.414</v>
      </c>
      <c r="C132" s="94">
        <v>13031.803</v>
      </c>
      <c r="D132" s="94">
        <v>8685.852</v>
      </c>
      <c r="E132" s="94">
        <v>24822.069</v>
      </c>
      <c r="F132" s="94">
        <v>2965.652</v>
      </c>
      <c r="G132" s="94">
        <v>13067.701</v>
      </c>
      <c r="H132" s="94">
        <v>10715.78</v>
      </c>
      <c r="I132" s="94">
        <v>26749.132</v>
      </c>
      <c r="J132" s="94">
        <v>6070.066</v>
      </c>
      <c r="K132" s="94">
        <v>26099.504</v>
      </c>
      <c r="L132" s="94">
        <v>19401.632</v>
      </c>
      <c r="M132" s="94">
        <v>51571.201</v>
      </c>
    </row>
    <row r="133" spans="1:13" s="96" customFormat="1" ht="4.5" customHeight="1">
      <c r="A133" s="102"/>
      <c r="B133" s="102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</row>
  </sheetData>
  <sheetProtection/>
  <mergeCells count="4">
    <mergeCell ref="A3:A4"/>
    <mergeCell ref="B3:E3"/>
    <mergeCell ref="F3:I3"/>
    <mergeCell ref="J3:M3"/>
  </mergeCells>
  <printOptions horizontalCentered="1"/>
  <pageMargins left="0.9" right="0.7000000000000001" top="0.6298611111111111" bottom="2.165277777777778" header="0.5118055555555556" footer="0.5118055555555556"/>
  <pageSetup horizontalDpi="300" verticalDpi="300" orientation="portrait" paperSize="9" r:id="rId1"/>
  <rowBreaks count="1" manualBreakCount="1">
    <brk id="6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38"/>
  <sheetViews>
    <sheetView showGridLines="0" zoomScale="90" zoomScaleNormal="90" workbookViewId="0" topLeftCell="A1">
      <pane ySplit="5" topLeftCell="BM6" activePane="bottomLeft" state="frozen"/>
      <selection pane="topLeft" activeCell="A1" sqref="A1"/>
      <selection pane="bottomLeft" activeCell="L40" sqref="L40"/>
    </sheetView>
  </sheetViews>
  <sheetFormatPr defaultColWidth="9.140625" defaultRowHeight="12.75"/>
  <cols>
    <col min="1" max="1" width="15.57421875" style="89" customWidth="1"/>
    <col min="2" max="3" width="9.421875" style="89" customWidth="1"/>
    <col min="4" max="4" width="12.00390625" style="89" customWidth="1"/>
    <col min="5" max="6" width="9.421875" style="89" customWidth="1"/>
    <col min="7" max="7" width="11.7109375" style="89" customWidth="1"/>
    <col min="8" max="9" width="9.140625" style="89" customWidth="1"/>
    <col min="10" max="12" width="9.140625" style="104" customWidth="1"/>
    <col min="13" max="16384" width="9.140625" style="89" customWidth="1"/>
  </cols>
  <sheetData>
    <row r="1" ht="15" customHeight="1">
      <c r="A1" s="88" t="s">
        <v>132</v>
      </c>
    </row>
    <row r="2" spans="1:10" ht="15" customHeight="1">
      <c r="A2" s="88" t="s">
        <v>216</v>
      </c>
      <c r="J2" s="103"/>
    </row>
    <row r="3" spans="1:7" ht="9" customHeight="1">
      <c r="A3" s="90"/>
      <c r="B3" s="91"/>
      <c r="C3" s="91"/>
      <c r="D3" s="91"/>
      <c r="E3" s="91"/>
      <c r="F3" s="91"/>
      <c r="G3" s="91"/>
    </row>
    <row r="4" spans="1:7" ht="15" customHeight="1">
      <c r="A4" s="72" t="s">
        <v>3</v>
      </c>
      <c r="B4" s="73" t="s">
        <v>133</v>
      </c>
      <c r="C4" s="73"/>
      <c r="D4" s="73"/>
      <c r="E4" s="73" t="s">
        <v>134</v>
      </c>
      <c r="F4" s="73"/>
      <c r="G4" s="73"/>
    </row>
    <row r="5" spans="1:12" s="92" customFormat="1" ht="18.75" customHeight="1">
      <c r="A5" s="72"/>
      <c r="B5" s="1" t="s">
        <v>4</v>
      </c>
      <c r="C5" s="1" t="s">
        <v>0</v>
      </c>
      <c r="D5" s="1" t="s">
        <v>1</v>
      </c>
      <c r="E5" s="1" t="s">
        <v>4</v>
      </c>
      <c r="F5" s="1" t="s">
        <v>0</v>
      </c>
      <c r="G5" s="1" t="s">
        <v>1</v>
      </c>
      <c r="J5" s="10"/>
      <c r="K5" s="6"/>
      <c r="L5" s="6"/>
    </row>
    <row r="6" spans="1:12" s="96" customFormat="1" ht="9">
      <c r="A6" s="93" t="s">
        <v>8</v>
      </c>
      <c r="B6" s="94">
        <v>1119.602</v>
      </c>
      <c r="C6" s="94">
        <v>875.9630000000001</v>
      </c>
      <c r="D6" s="94">
        <v>1995.567</v>
      </c>
      <c r="E6" s="95">
        <v>76.71906082491401</v>
      </c>
      <c r="F6" s="95">
        <v>60.89253956228898</v>
      </c>
      <c r="G6" s="95">
        <v>68.8179630001567</v>
      </c>
      <c r="I6" s="107"/>
      <c r="J6" s="108"/>
      <c r="K6" s="109"/>
      <c r="L6" s="9"/>
    </row>
    <row r="7" spans="1:12" s="96" customFormat="1" ht="9">
      <c r="A7" s="97" t="s">
        <v>9</v>
      </c>
      <c r="B7" s="96">
        <v>571.158</v>
      </c>
      <c r="C7" s="96">
        <v>454.918</v>
      </c>
      <c r="D7" s="96">
        <v>1026.076</v>
      </c>
      <c r="E7" s="98">
        <v>76.06245237843451</v>
      </c>
      <c r="F7" s="98">
        <v>60.531101633539876</v>
      </c>
      <c r="G7" s="98">
        <v>68.25464567969655</v>
      </c>
      <c r="I7" s="110"/>
      <c r="J7" s="108"/>
      <c r="K7" s="111"/>
      <c r="L7" s="9"/>
    </row>
    <row r="8" spans="1:12" s="96" customFormat="1" ht="9">
      <c r="A8" s="97" t="s">
        <v>10</v>
      </c>
      <c r="B8" s="96">
        <v>44.878</v>
      </c>
      <c r="C8" s="96">
        <v>36.039</v>
      </c>
      <c r="D8" s="96">
        <v>80.916</v>
      </c>
      <c r="E8" s="98">
        <v>75.7871689719886</v>
      </c>
      <c r="F8" s="98">
        <v>63.00538006711767</v>
      </c>
      <c r="G8" s="98">
        <v>69.46525332185796</v>
      </c>
      <c r="I8" s="110"/>
      <c r="J8" s="108"/>
      <c r="K8" s="111"/>
      <c r="L8" s="9"/>
    </row>
    <row r="9" spans="1:12" s="96" customFormat="1" ht="9">
      <c r="A9" s="97" t="s">
        <v>11</v>
      </c>
      <c r="B9" s="96">
        <v>96.939</v>
      </c>
      <c r="C9" s="96">
        <v>71.923</v>
      </c>
      <c r="D9" s="96">
        <v>168.862</v>
      </c>
      <c r="E9" s="98">
        <v>78.52805480664432</v>
      </c>
      <c r="F9" s="98">
        <v>59.64574670136128</v>
      </c>
      <c r="G9" s="98">
        <v>69.18513427917318</v>
      </c>
      <c r="I9" s="110"/>
      <c r="J9" s="108"/>
      <c r="K9" s="111"/>
      <c r="L9" s="9"/>
    </row>
    <row r="10" spans="1:12" s="96" customFormat="1" ht="9">
      <c r="A10" s="97" t="s">
        <v>12</v>
      </c>
      <c r="B10" s="96">
        <v>156.033</v>
      </c>
      <c r="C10" s="96">
        <v>117.529</v>
      </c>
      <c r="D10" s="96">
        <v>273.562</v>
      </c>
      <c r="E10" s="98">
        <v>79.22333656288461</v>
      </c>
      <c r="F10" s="98">
        <v>62.54022407094503</v>
      </c>
      <c r="G10" s="98">
        <v>70.99493336942876</v>
      </c>
      <c r="I10" s="110"/>
      <c r="J10" s="108"/>
      <c r="K10" s="111"/>
      <c r="L10" s="9"/>
    </row>
    <row r="11" spans="1:12" s="96" customFormat="1" ht="9">
      <c r="A11" s="97" t="s">
        <v>13</v>
      </c>
      <c r="B11" s="96">
        <v>56.803</v>
      </c>
      <c r="C11" s="96">
        <v>41.900999999999996</v>
      </c>
      <c r="D11" s="96">
        <v>98.70400000000001</v>
      </c>
      <c r="E11" s="98">
        <v>78.6988726026813</v>
      </c>
      <c r="F11" s="98">
        <v>59.903430383395786</v>
      </c>
      <c r="G11" s="98">
        <v>69.36708679563984</v>
      </c>
      <c r="I11" s="110"/>
      <c r="J11" s="108"/>
      <c r="K11" s="111"/>
      <c r="L11" s="9"/>
    </row>
    <row r="12" spans="1:12" s="96" customFormat="1" ht="9">
      <c r="A12" s="97" t="s">
        <v>14</v>
      </c>
      <c r="B12" s="96">
        <v>107.24900000000001</v>
      </c>
      <c r="C12" s="96">
        <v>82.89</v>
      </c>
      <c r="D12" s="96">
        <v>190.13799999999998</v>
      </c>
      <c r="E12" s="98">
        <v>75.0473733887644</v>
      </c>
      <c r="F12" s="98">
        <v>59.21987624718494</v>
      </c>
      <c r="G12" s="98">
        <v>67.17898550724638</v>
      </c>
      <c r="I12" s="110"/>
      <c r="J12" s="108"/>
      <c r="K12" s="111"/>
      <c r="L12" s="9"/>
    </row>
    <row r="13" spans="1:12" s="96" customFormat="1" ht="9">
      <c r="A13" s="97" t="s">
        <v>15</v>
      </c>
      <c r="B13" s="96">
        <v>45.719</v>
      </c>
      <c r="C13" s="96">
        <v>38.832</v>
      </c>
      <c r="D13" s="96">
        <v>84.55</v>
      </c>
      <c r="E13" s="98">
        <v>76.12918643952068</v>
      </c>
      <c r="F13" s="98">
        <v>66.02690429269128</v>
      </c>
      <c r="G13" s="98">
        <v>71.0878507230389</v>
      </c>
      <c r="I13" s="110"/>
      <c r="J13" s="108"/>
      <c r="K13" s="111"/>
      <c r="L13" s="9"/>
    </row>
    <row r="14" spans="1:12" s="96" customFormat="1" ht="9">
      <c r="A14" s="97" t="s">
        <v>16</v>
      </c>
      <c r="B14" s="96">
        <v>40.824</v>
      </c>
      <c r="C14" s="96">
        <v>31.933</v>
      </c>
      <c r="D14" s="96">
        <v>72.756</v>
      </c>
      <c r="E14" s="98">
        <v>76.08494047731703</v>
      </c>
      <c r="F14" s="98">
        <v>60.73370870726599</v>
      </c>
      <c r="G14" s="98">
        <v>68.46596868623301</v>
      </c>
      <c r="I14" s="110"/>
      <c r="J14" s="108"/>
      <c r="K14" s="111"/>
      <c r="L14" s="9"/>
    </row>
    <row r="15" spans="1:12" s="96" customFormat="1" ht="9">
      <c r="A15" s="93" t="s">
        <v>17</v>
      </c>
      <c r="B15" s="94">
        <v>33.201</v>
      </c>
      <c r="C15" s="94">
        <v>26.486</v>
      </c>
      <c r="D15" s="94">
        <v>59.687</v>
      </c>
      <c r="E15" s="95">
        <v>77.32853362576584</v>
      </c>
      <c r="F15" s="95">
        <v>63.619103256900836</v>
      </c>
      <c r="G15" s="95">
        <v>70.54438154883776</v>
      </c>
      <c r="I15" s="107"/>
      <c r="J15" s="108"/>
      <c r="K15" s="109"/>
      <c r="L15" s="9"/>
    </row>
    <row r="16" spans="1:12" s="96" customFormat="1" ht="9">
      <c r="A16" s="97" t="s">
        <v>18</v>
      </c>
      <c r="B16" s="96">
        <v>33.201</v>
      </c>
      <c r="C16" s="96">
        <v>26.486</v>
      </c>
      <c r="D16" s="96">
        <v>59.687</v>
      </c>
      <c r="E16" s="98">
        <v>77.32853362576584</v>
      </c>
      <c r="F16" s="98">
        <v>63.619103256900836</v>
      </c>
      <c r="G16" s="98">
        <v>70.54438154883776</v>
      </c>
      <c r="I16" s="110"/>
      <c r="J16" s="108"/>
      <c r="K16" s="111"/>
      <c r="L16" s="9"/>
    </row>
    <row r="17" spans="1:12" s="96" customFormat="1" ht="9">
      <c r="A17" s="93" t="s">
        <v>19</v>
      </c>
      <c r="B17" s="94">
        <v>2604.087</v>
      </c>
      <c r="C17" s="94">
        <v>1922.514</v>
      </c>
      <c r="D17" s="94">
        <v>4526.601000000001</v>
      </c>
      <c r="E17" s="95">
        <v>78.05739961896104</v>
      </c>
      <c r="F17" s="95">
        <v>59.69318506953509</v>
      </c>
      <c r="G17" s="95">
        <v>68.9809831137584</v>
      </c>
      <c r="I17" s="112"/>
      <c r="J17" s="108"/>
      <c r="K17" s="109"/>
      <c r="L17" s="9"/>
    </row>
    <row r="18" spans="1:12" s="96" customFormat="1" ht="8.25" customHeight="1">
      <c r="A18" s="97" t="s">
        <v>20</v>
      </c>
      <c r="B18" s="96">
        <v>225.386</v>
      </c>
      <c r="C18" s="96">
        <v>170.08</v>
      </c>
      <c r="D18" s="96">
        <v>395.467</v>
      </c>
      <c r="E18" s="98">
        <v>76.53414480471373</v>
      </c>
      <c r="F18" s="98">
        <v>58.98456368791347</v>
      </c>
      <c r="G18" s="98">
        <v>67.80779359114715</v>
      </c>
      <c r="I18" s="110"/>
      <c r="J18" s="108"/>
      <c r="K18" s="111"/>
      <c r="L18" s="9"/>
    </row>
    <row r="19" spans="1:12" s="96" customFormat="1" ht="8.25" customHeight="1">
      <c r="A19" s="97" t="s">
        <v>21</v>
      </c>
      <c r="B19" s="96">
        <v>157.693</v>
      </c>
      <c r="C19" s="96">
        <v>114.186</v>
      </c>
      <c r="D19" s="96">
        <v>271.87800000000004</v>
      </c>
      <c r="E19" s="98">
        <v>78.07072811340888</v>
      </c>
      <c r="F19" s="98">
        <v>58.855874175208534</v>
      </c>
      <c r="G19" s="98">
        <v>68.56303871289008</v>
      </c>
      <c r="I19" s="110"/>
      <c r="J19" s="108"/>
      <c r="K19" s="111"/>
      <c r="L19" s="9"/>
    </row>
    <row r="20" spans="1:12" s="96" customFormat="1" ht="8.25" customHeight="1">
      <c r="A20" s="97" t="s">
        <v>22</v>
      </c>
      <c r="B20" s="96">
        <v>47.698</v>
      </c>
      <c r="C20" s="96">
        <v>36.156</v>
      </c>
      <c r="D20" s="96">
        <v>83.85300000000001</v>
      </c>
      <c r="E20" s="98">
        <v>76.48879716981132</v>
      </c>
      <c r="F20" s="98">
        <v>60.817372538440786</v>
      </c>
      <c r="G20" s="98">
        <v>68.7666157118171</v>
      </c>
      <c r="I20" s="110"/>
      <c r="J20" s="108"/>
      <c r="K20" s="111"/>
      <c r="L20" s="9"/>
    </row>
    <row r="21" spans="1:12" s="96" customFormat="1" ht="8.25" customHeight="1">
      <c r="A21" s="97" t="s">
        <v>23</v>
      </c>
      <c r="B21" s="96">
        <v>1039.349</v>
      </c>
      <c r="C21" s="96">
        <v>824</v>
      </c>
      <c r="D21" s="96">
        <v>1863.349</v>
      </c>
      <c r="E21" s="98">
        <v>78.16178906256019</v>
      </c>
      <c r="F21" s="98">
        <v>62.84743611714521</v>
      </c>
      <c r="G21" s="98">
        <v>70.51253330886217</v>
      </c>
      <c r="I21" s="110"/>
      <c r="J21" s="108"/>
      <c r="K21" s="111"/>
      <c r="L21" s="9"/>
    </row>
    <row r="22" spans="1:12" s="96" customFormat="1" ht="8.25" customHeight="1">
      <c r="A22" s="97" t="s">
        <v>24</v>
      </c>
      <c r="B22" s="96">
        <v>294.687</v>
      </c>
      <c r="C22" s="96">
        <v>191.722</v>
      </c>
      <c r="D22" s="96">
        <v>486.41</v>
      </c>
      <c r="E22" s="98">
        <v>78.0347828886647</v>
      </c>
      <c r="F22" s="98">
        <v>53.91665440885277</v>
      </c>
      <c r="G22" s="98">
        <v>66.29446950544457</v>
      </c>
      <c r="I22" s="110"/>
      <c r="J22" s="108"/>
      <c r="K22" s="111"/>
      <c r="L22" s="9"/>
    </row>
    <row r="23" spans="1:12" s="96" customFormat="1" ht="8.25" customHeight="1">
      <c r="A23" s="97" t="s">
        <v>25</v>
      </c>
      <c r="B23" s="96">
        <v>340.446</v>
      </c>
      <c r="C23" s="96">
        <v>222.479</v>
      </c>
      <c r="D23" s="96">
        <v>562.925</v>
      </c>
      <c r="E23" s="98">
        <v>79.36854326604113</v>
      </c>
      <c r="F23" s="98">
        <v>55.25631945414281</v>
      </c>
      <c r="G23" s="98">
        <v>67.62083198160926</v>
      </c>
      <c r="I23" s="110"/>
      <c r="J23" s="108"/>
      <c r="K23" s="111"/>
      <c r="L23" s="9"/>
    </row>
    <row r="24" spans="1:12" s="96" customFormat="1" ht="8.25" customHeight="1">
      <c r="A24" s="97" t="s">
        <v>26</v>
      </c>
      <c r="B24" s="96">
        <v>136.944</v>
      </c>
      <c r="C24" s="96">
        <v>108.85</v>
      </c>
      <c r="D24" s="96">
        <v>245.794</v>
      </c>
      <c r="E24" s="98">
        <v>75.4599305279762</v>
      </c>
      <c r="F24" s="98">
        <v>62.09532787639106</v>
      </c>
      <c r="G24" s="98">
        <v>68.86844604459313</v>
      </c>
      <c r="I24" s="110"/>
      <c r="J24" s="108"/>
      <c r="K24" s="111"/>
      <c r="L24" s="9"/>
    </row>
    <row r="25" spans="1:12" s="96" customFormat="1" ht="8.25" customHeight="1">
      <c r="A25" s="97" t="s">
        <v>27</v>
      </c>
      <c r="B25" s="96">
        <v>96.21900000000001</v>
      </c>
      <c r="C25" s="96">
        <v>67.214</v>
      </c>
      <c r="D25" s="96">
        <v>163.435</v>
      </c>
      <c r="E25" s="98">
        <v>77.67029054824032</v>
      </c>
      <c r="F25" s="98">
        <v>57.69685381540065</v>
      </c>
      <c r="G25" s="98">
        <v>67.9030605956282</v>
      </c>
      <c r="I25" s="110"/>
      <c r="J25" s="108"/>
      <c r="K25" s="111"/>
      <c r="L25" s="9"/>
    </row>
    <row r="26" spans="1:12" s="96" customFormat="1" ht="20.25" customHeight="1">
      <c r="A26" s="99" t="s">
        <v>28</v>
      </c>
      <c r="B26" s="100">
        <v>113.767</v>
      </c>
      <c r="C26" s="100">
        <v>79.618</v>
      </c>
      <c r="D26" s="100">
        <v>193.385</v>
      </c>
      <c r="E26" s="101">
        <v>80.80867315149428</v>
      </c>
      <c r="F26" s="101">
        <v>59.94342592522186</v>
      </c>
      <c r="G26" s="101">
        <v>70.56693912589108</v>
      </c>
      <c r="I26" s="110"/>
      <c r="J26" s="108"/>
      <c r="K26" s="111"/>
      <c r="L26" s="9"/>
    </row>
    <row r="27" spans="1:12" s="96" customFormat="1" ht="8.25" customHeight="1">
      <c r="A27" s="97" t="s">
        <v>29</v>
      </c>
      <c r="B27" s="96">
        <v>89.974</v>
      </c>
      <c r="C27" s="96">
        <v>65.975</v>
      </c>
      <c r="D27" s="96">
        <v>155.95</v>
      </c>
      <c r="E27" s="98">
        <v>77.84646679048379</v>
      </c>
      <c r="F27" s="98">
        <v>59.83656229914609</v>
      </c>
      <c r="G27" s="98">
        <v>69.01103257515351</v>
      </c>
      <c r="I27" s="110"/>
      <c r="J27" s="108"/>
      <c r="K27" s="111"/>
      <c r="L27" s="9"/>
    </row>
    <row r="28" spans="1:12" s="96" customFormat="1" ht="8.25" customHeight="1">
      <c r="A28" s="97" t="s">
        <v>30</v>
      </c>
      <c r="B28" s="96">
        <v>61.92400000000001</v>
      </c>
      <c r="C28" s="96">
        <v>42.234</v>
      </c>
      <c r="D28" s="96">
        <v>104.157</v>
      </c>
      <c r="E28" s="98">
        <v>78.21829626847307</v>
      </c>
      <c r="F28" s="98">
        <v>56.92326444378235</v>
      </c>
      <c r="G28" s="98">
        <v>67.8089311132444</v>
      </c>
      <c r="I28" s="110"/>
      <c r="J28" s="108"/>
      <c r="K28" s="111"/>
      <c r="L28" s="9"/>
    </row>
    <row r="29" spans="1:12" s="96" customFormat="1" ht="9">
      <c r="A29" s="93" t="s">
        <v>31</v>
      </c>
      <c r="B29" s="94">
        <v>276.18199999999996</v>
      </c>
      <c r="C29" s="94">
        <v>210.648</v>
      </c>
      <c r="D29" s="94">
        <v>486.83</v>
      </c>
      <c r="E29" s="95">
        <v>79.18149991439518</v>
      </c>
      <c r="F29" s="95">
        <v>62.73249284116263</v>
      </c>
      <c r="G29" s="95">
        <v>71.03863175295473</v>
      </c>
      <c r="I29" s="112"/>
      <c r="J29" s="108"/>
      <c r="K29" s="109"/>
      <c r="L29" s="9"/>
    </row>
    <row r="30" spans="1:12" s="96" customFormat="1" ht="9">
      <c r="A30" s="97" t="s">
        <v>32</v>
      </c>
      <c r="B30" s="96">
        <v>139.448</v>
      </c>
      <c r="C30" s="96">
        <v>107.616</v>
      </c>
      <c r="D30" s="96">
        <v>247.064</v>
      </c>
      <c r="E30" s="98">
        <v>81.06099451646568</v>
      </c>
      <c r="F30" s="98">
        <v>65.06518011345827</v>
      </c>
      <c r="G30" s="98">
        <v>73.13796347318332</v>
      </c>
      <c r="I30" s="110"/>
      <c r="J30" s="108"/>
      <c r="K30" s="111"/>
      <c r="L30" s="9"/>
    </row>
    <row r="31" spans="1:12" s="96" customFormat="1" ht="9">
      <c r="A31" s="97" t="s">
        <v>33</v>
      </c>
      <c r="B31" s="96">
        <v>136.735</v>
      </c>
      <c r="C31" s="96">
        <v>103.032</v>
      </c>
      <c r="D31" s="96">
        <v>239.76700000000002</v>
      </c>
      <c r="E31" s="98">
        <v>77.38111065509807</v>
      </c>
      <c r="F31" s="98">
        <v>60.49207810913556</v>
      </c>
      <c r="G31" s="98">
        <v>69.02520728619368</v>
      </c>
      <c r="I31" s="110"/>
      <c r="J31" s="108"/>
      <c r="K31" s="111"/>
      <c r="L31" s="9"/>
    </row>
    <row r="32" spans="1:12" s="96" customFormat="1" ht="9">
      <c r="A32" s="93" t="s">
        <v>34</v>
      </c>
      <c r="B32" s="94">
        <v>1314.73</v>
      </c>
      <c r="C32" s="94">
        <v>925.983</v>
      </c>
      <c r="D32" s="94">
        <v>2240.712</v>
      </c>
      <c r="E32" s="95">
        <v>78.92221629967621</v>
      </c>
      <c r="F32" s="95">
        <v>57.70276105087756</v>
      </c>
      <c r="G32" s="95">
        <v>68.43838144275634</v>
      </c>
      <c r="I32" s="107"/>
      <c r="J32" s="108"/>
      <c r="K32" s="109"/>
      <c r="L32" s="9"/>
    </row>
    <row r="33" spans="1:12" s="96" customFormat="1" ht="9">
      <c r="A33" s="97" t="s">
        <v>35</v>
      </c>
      <c r="B33" s="96">
        <v>253.62</v>
      </c>
      <c r="C33" s="96">
        <v>182.001</v>
      </c>
      <c r="D33" s="96">
        <v>435.62100000000004</v>
      </c>
      <c r="E33" s="98">
        <v>81.62575700910052</v>
      </c>
      <c r="F33" s="98">
        <v>61.180461787739674</v>
      </c>
      <c r="G33" s="98">
        <v>71.5488828883687</v>
      </c>
      <c r="I33" s="110"/>
      <c r="J33" s="108"/>
      <c r="K33" s="111"/>
      <c r="L33" s="9"/>
    </row>
    <row r="34" spans="1:12" s="96" customFormat="1" ht="9">
      <c r="A34" s="97" t="s">
        <v>36</v>
      </c>
      <c r="B34" s="96">
        <v>235.42100000000002</v>
      </c>
      <c r="C34" s="96">
        <v>161.401</v>
      </c>
      <c r="D34" s="96">
        <v>396.822</v>
      </c>
      <c r="E34" s="98">
        <v>78.98657901944674</v>
      </c>
      <c r="F34" s="98">
        <v>57.25998166924443</v>
      </c>
      <c r="G34" s="98">
        <v>68.36602542562724</v>
      </c>
      <c r="I34" s="110"/>
      <c r="J34" s="108"/>
      <c r="K34" s="111"/>
      <c r="L34" s="9"/>
    </row>
    <row r="35" spans="1:12" s="96" customFormat="1" ht="9">
      <c r="A35" s="97" t="s">
        <v>37</v>
      </c>
      <c r="B35" s="96">
        <v>52.311</v>
      </c>
      <c r="C35" s="96">
        <v>42.731</v>
      </c>
      <c r="D35" s="96">
        <v>95.042</v>
      </c>
      <c r="E35" s="98">
        <v>73.85834042737386</v>
      </c>
      <c r="F35" s="98">
        <v>61.8788967249259</v>
      </c>
      <c r="G35" s="98">
        <v>67.904755684251</v>
      </c>
      <c r="I35" s="110"/>
      <c r="J35" s="108"/>
      <c r="K35" s="111"/>
      <c r="L35" s="9"/>
    </row>
    <row r="36" spans="1:12" s="96" customFormat="1" ht="9">
      <c r="A36" s="97" t="s">
        <v>38</v>
      </c>
      <c r="B36" s="96">
        <v>238.946</v>
      </c>
      <c r="C36" s="96">
        <v>155.892</v>
      </c>
      <c r="D36" s="96">
        <v>394.838</v>
      </c>
      <c r="E36" s="98">
        <v>79.11389413988658</v>
      </c>
      <c r="F36" s="98">
        <v>54.17375300769341</v>
      </c>
      <c r="G36" s="98">
        <v>66.855421479943</v>
      </c>
      <c r="I36" s="110"/>
      <c r="J36" s="108"/>
      <c r="K36" s="111"/>
      <c r="L36" s="9"/>
    </row>
    <row r="37" spans="1:12" s="96" customFormat="1" ht="9">
      <c r="A37" s="97" t="s">
        <v>39</v>
      </c>
      <c r="B37" s="96">
        <v>221.406</v>
      </c>
      <c r="C37" s="96">
        <v>155.026</v>
      </c>
      <c r="D37" s="96">
        <v>376.432</v>
      </c>
      <c r="E37" s="98">
        <v>77.43258897542373</v>
      </c>
      <c r="F37" s="98">
        <v>55.029262136547096</v>
      </c>
      <c r="G37" s="98">
        <v>66.24776000057115</v>
      </c>
      <c r="I37" s="110"/>
      <c r="J37" s="108"/>
      <c r="K37" s="111"/>
      <c r="L37" s="9"/>
    </row>
    <row r="38" spans="1:12" s="96" customFormat="1" ht="9">
      <c r="A38" s="97" t="s">
        <v>40</v>
      </c>
      <c r="B38" s="96">
        <v>247.987</v>
      </c>
      <c r="C38" s="96">
        <v>184.153</v>
      </c>
      <c r="D38" s="96">
        <v>432.14</v>
      </c>
      <c r="E38" s="98">
        <v>78.79361110121371</v>
      </c>
      <c r="F38" s="98">
        <v>60.09239842726082</v>
      </c>
      <c r="G38" s="98">
        <v>69.49650037545425</v>
      </c>
      <c r="I38" s="110"/>
      <c r="J38" s="108"/>
      <c r="K38" s="111"/>
      <c r="L38" s="9"/>
    </row>
    <row r="39" spans="1:12" s="96" customFormat="1" ht="9">
      <c r="A39" s="97" t="s">
        <v>41</v>
      </c>
      <c r="B39" s="96">
        <v>65.041</v>
      </c>
      <c r="C39" s="96">
        <v>44.775999999999996</v>
      </c>
      <c r="D39" s="96">
        <v>109.816</v>
      </c>
      <c r="E39" s="98">
        <v>77.81596910146476</v>
      </c>
      <c r="F39" s="98">
        <v>55.67007745769666</v>
      </c>
      <c r="G39" s="98">
        <v>66.87187048812706</v>
      </c>
      <c r="I39" s="110"/>
      <c r="J39" s="108"/>
      <c r="K39" s="111"/>
      <c r="L39" s="9"/>
    </row>
    <row r="40" spans="1:12" s="96" customFormat="1" ht="9">
      <c r="A40" s="93" t="s">
        <v>42</v>
      </c>
      <c r="B40" s="94">
        <v>304.91900000000004</v>
      </c>
      <c r="C40" s="94">
        <v>233.64700000000002</v>
      </c>
      <c r="D40" s="94">
        <v>538.566</v>
      </c>
      <c r="E40" s="95">
        <v>75.3378080125513</v>
      </c>
      <c r="F40" s="95">
        <v>59.46119569918893</v>
      </c>
      <c r="G40" s="95">
        <v>67.45743290195627</v>
      </c>
      <c r="I40" s="107"/>
      <c r="J40" s="108"/>
      <c r="K40" s="109"/>
      <c r="L40" s="9"/>
    </row>
    <row r="41" spans="1:12" s="96" customFormat="1" ht="9">
      <c r="A41" s="97" t="s">
        <v>43</v>
      </c>
      <c r="B41" s="96">
        <v>137.801</v>
      </c>
      <c r="C41" s="96">
        <v>101.234</v>
      </c>
      <c r="D41" s="96">
        <v>239.035</v>
      </c>
      <c r="E41" s="98">
        <v>76.97538528128665</v>
      </c>
      <c r="F41" s="98">
        <v>58.20297871114568</v>
      </c>
      <c r="G41" s="98">
        <v>67.64379881483943</v>
      </c>
      <c r="I41" s="110"/>
      <c r="J41" s="108"/>
      <c r="K41" s="111"/>
      <c r="L41" s="9"/>
    </row>
    <row r="42" spans="1:12" s="96" customFormat="1" ht="9">
      <c r="A42" s="97" t="s">
        <v>44</v>
      </c>
      <c r="B42" s="96">
        <v>33.663</v>
      </c>
      <c r="C42" s="96">
        <v>26.244</v>
      </c>
      <c r="D42" s="96">
        <v>59.907000000000004</v>
      </c>
      <c r="E42" s="98">
        <v>72.08806509158944</v>
      </c>
      <c r="F42" s="98">
        <v>59.68986921367875</v>
      </c>
      <c r="G42" s="98">
        <v>66.04853556485355</v>
      </c>
      <c r="I42" s="110"/>
      <c r="J42" s="108"/>
      <c r="K42" s="111"/>
      <c r="L42" s="9"/>
    </row>
    <row r="43" spans="1:12" s="96" customFormat="1" ht="9">
      <c r="A43" s="97" t="s">
        <v>45</v>
      </c>
      <c r="B43" s="96">
        <v>51.808</v>
      </c>
      <c r="C43" s="96">
        <v>44.612</v>
      </c>
      <c r="D43" s="96">
        <v>96.42</v>
      </c>
      <c r="E43" s="98">
        <v>71.45116870277522</v>
      </c>
      <c r="F43" s="98">
        <v>61.276383579857075</v>
      </c>
      <c r="G43" s="98">
        <v>66.31400820927354</v>
      </c>
      <c r="I43" s="110"/>
      <c r="J43" s="108"/>
      <c r="K43" s="111"/>
      <c r="L43" s="9"/>
    </row>
    <row r="44" spans="1:12" s="96" customFormat="1" ht="9">
      <c r="A44" s="97" t="s">
        <v>46</v>
      </c>
      <c r="B44" s="96">
        <v>81.648</v>
      </c>
      <c r="C44" s="96">
        <v>61.557</v>
      </c>
      <c r="D44" s="96">
        <v>143.20399999999998</v>
      </c>
      <c r="E44" s="98">
        <v>76.65520288964032</v>
      </c>
      <c r="F44" s="98">
        <v>60.22371629693254</v>
      </c>
      <c r="G44" s="98">
        <v>68.55125739464908</v>
      </c>
      <c r="I44" s="110"/>
      <c r="J44" s="108"/>
      <c r="K44" s="111"/>
      <c r="L44" s="9"/>
    </row>
    <row r="45" spans="1:12" s="96" customFormat="1" ht="9">
      <c r="A45" s="93" t="s">
        <v>47</v>
      </c>
      <c r="B45" s="94">
        <v>382.498</v>
      </c>
      <c r="C45" s="94">
        <v>300.815</v>
      </c>
      <c r="D45" s="94">
        <v>683.313</v>
      </c>
      <c r="E45" s="95">
        <v>75.66053459151377</v>
      </c>
      <c r="F45" s="95">
        <v>59.44345778540499</v>
      </c>
      <c r="G45" s="95">
        <v>67.48732059509479</v>
      </c>
      <c r="I45" s="107"/>
      <c r="J45" s="108"/>
      <c r="K45" s="109"/>
      <c r="L45" s="9"/>
    </row>
    <row r="46" spans="1:12" s="96" customFormat="1" ht="8.25" customHeight="1">
      <c r="A46" s="97" t="s">
        <v>48</v>
      </c>
      <c r="B46" s="96">
        <v>52.742000000000004</v>
      </c>
      <c r="C46" s="96">
        <v>41.536</v>
      </c>
      <c r="D46" s="96">
        <v>94.27699999999999</v>
      </c>
      <c r="E46" s="98">
        <v>76.26057182991426</v>
      </c>
      <c r="F46" s="98">
        <v>59.307734535263364</v>
      </c>
      <c r="G46" s="98">
        <v>67.72969475803814</v>
      </c>
      <c r="I46" s="110"/>
      <c r="J46" s="108"/>
      <c r="K46" s="111"/>
      <c r="L46" s="9"/>
    </row>
    <row r="47" spans="1:12" s="96" customFormat="1" ht="8.25" customHeight="1">
      <c r="A47" s="97" t="s">
        <v>49</v>
      </c>
      <c r="B47" s="96">
        <v>66.488</v>
      </c>
      <c r="C47" s="96">
        <v>50.696999999999996</v>
      </c>
      <c r="D47" s="96">
        <v>117.185</v>
      </c>
      <c r="E47" s="98">
        <v>74.31285275088332</v>
      </c>
      <c r="F47" s="98">
        <v>56.402005284194836</v>
      </c>
      <c r="G47" s="98">
        <v>65.28639224299809</v>
      </c>
      <c r="I47" s="110"/>
      <c r="J47" s="108"/>
      <c r="K47" s="111"/>
      <c r="L47" s="9"/>
    </row>
    <row r="48" spans="1:12" s="96" customFormat="1" ht="8.25" customHeight="1">
      <c r="A48" s="97" t="s">
        <v>50</v>
      </c>
      <c r="B48" s="96">
        <v>209.355</v>
      </c>
      <c r="C48" s="96">
        <v>171.857</v>
      </c>
      <c r="D48" s="96">
        <v>381.211</v>
      </c>
      <c r="E48" s="98">
        <v>75.67154782880792</v>
      </c>
      <c r="F48" s="98">
        <v>62.18562207878923</v>
      </c>
      <c r="G48" s="98">
        <v>68.8586595885866</v>
      </c>
      <c r="I48" s="110"/>
      <c r="J48" s="108"/>
      <c r="K48" s="111"/>
      <c r="L48" s="9"/>
    </row>
    <row r="49" spans="1:12" s="96" customFormat="1" ht="8.25" customHeight="1">
      <c r="A49" s="97" t="s">
        <v>51</v>
      </c>
      <c r="B49" s="96">
        <v>53.913</v>
      </c>
      <c r="C49" s="96">
        <v>36.725</v>
      </c>
      <c r="D49" s="96">
        <v>90.639</v>
      </c>
      <c r="E49" s="98">
        <v>76.72232011323263</v>
      </c>
      <c r="F49" s="98">
        <v>52.61873827053558</v>
      </c>
      <c r="G49" s="98">
        <v>64.6677448234037</v>
      </c>
      <c r="I49" s="110"/>
      <c r="J49" s="108"/>
      <c r="K49" s="111"/>
      <c r="L49" s="9"/>
    </row>
    <row r="50" spans="1:12" s="96" customFormat="1" ht="9">
      <c r="A50" s="93" t="s">
        <v>52</v>
      </c>
      <c r="B50" s="94">
        <v>1135.342</v>
      </c>
      <c r="C50" s="94">
        <v>916.967</v>
      </c>
      <c r="D50" s="94">
        <v>2052.31</v>
      </c>
      <c r="E50" s="95">
        <v>78.62537635751197</v>
      </c>
      <c r="F50" s="95">
        <v>64.5137614678899</v>
      </c>
      <c r="G50" s="95">
        <v>71.5850675805385</v>
      </c>
      <c r="I50" s="107"/>
      <c r="J50" s="108"/>
      <c r="K50" s="109"/>
      <c r="L50" s="9"/>
    </row>
    <row r="51" spans="1:12" s="96" customFormat="1" ht="8.25" customHeight="1">
      <c r="A51" s="97" t="s">
        <v>53</v>
      </c>
      <c r="B51" s="96">
        <v>74.282</v>
      </c>
      <c r="C51" s="96">
        <v>52.619</v>
      </c>
      <c r="D51" s="96">
        <v>126.901</v>
      </c>
      <c r="E51" s="98">
        <v>78.60761544693491</v>
      </c>
      <c r="F51" s="98">
        <v>57.67109885711744</v>
      </c>
      <c r="G51" s="98">
        <v>68.28964958032917</v>
      </c>
      <c r="I51" s="110"/>
      <c r="J51" s="108"/>
      <c r="K51" s="111"/>
      <c r="L51" s="9"/>
    </row>
    <row r="52" spans="1:12" s="96" customFormat="1" ht="8.25" customHeight="1">
      <c r="A52" s="97" t="s">
        <v>54</v>
      </c>
      <c r="B52" s="96">
        <v>115.733</v>
      </c>
      <c r="C52" s="96">
        <v>90.479</v>
      </c>
      <c r="D52" s="96">
        <v>206.21099999999998</v>
      </c>
      <c r="E52" s="98">
        <v>78.86393938752619</v>
      </c>
      <c r="F52" s="98">
        <v>63.84784345047924</v>
      </c>
      <c r="G52" s="98">
        <v>71.39695790791448</v>
      </c>
      <c r="I52" s="110"/>
      <c r="J52" s="108"/>
      <c r="K52" s="111"/>
      <c r="L52" s="9"/>
    </row>
    <row r="53" spans="1:12" s="96" customFormat="1" ht="8.25" customHeight="1">
      <c r="A53" s="97" t="s">
        <v>55</v>
      </c>
      <c r="B53" s="96">
        <v>143.578</v>
      </c>
      <c r="C53" s="96">
        <v>103.874</v>
      </c>
      <c r="D53" s="96">
        <v>247.452</v>
      </c>
      <c r="E53" s="98">
        <v>80.71661237785015</v>
      </c>
      <c r="F53" s="98">
        <v>61.05902603202394</v>
      </c>
      <c r="G53" s="98">
        <v>71.0138242120783</v>
      </c>
      <c r="I53" s="110"/>
      <c r="J53" s="108"/>
      <c r="K53" s="111"/>
      <c r="L53" s="9"/>
    </row>
    <row r="54" spans="1:12" s="96" customFormat="1" ht="8.25" customHeight="1">
      <c r="A54" s="97" t="s">
        <v>56</v>
      </c>
      <c r="B54" s="96">
        <v>179.91</v>
      </c>
      <c r="C54" s="96">
        <v>146.324</v>
      </c>
      <c r="D54" s="96">
        <v>326.23400000000004</v>
      </c>
      <c r="E54" s="98">
        <v>77.80560770620953</v>
      </c>
      <c r="F54" s="98">
        <v>64.59234371090538</v>
      </c>
      <c r="G54" s="98">
        <v>71.25975014829964</v>
      </c>
      <c r="I54" s="110"/>
      <c r="J54" s="108"/>
      <c r="K54" s="111"/>
      <c r="L54" s="9"/>
    </row>
    <row r="55" spans="1:12" s="96" customFormat="1" ht="8.25" customHeight="1">
      <c r="A55" s="97" t="s">
        <v>57</v>
      </c>
      <c r="B55" s="96">
        <v>250.338</v>
      </c>
      <c r="C55" s="96">
        <v>214.465</v>
      </c>
      <c r="D55" s="96">
        <v>464.803</v>
      </c>
      <c r="E55" s="98">
        <v>78.67860810554137</v>
      </c>
      <c r="F55" s="98">
        <v>66.86751391153187</v>
      </c>
      <c r="G55" s="98">
        <v>72.73534167182424</v>
      </c>
      <c r="I55" s="110"/>
      <c r="J55" s="108"/>
      <c r="K55" s="111"/>
      <c r="L55" s="9"/>
    </row>
    <row r="56" spans="1:12" s="96" customFormat="1" ht="8.25" customHeight="1">
      <c r="A56" s="97" t="s">
        <v>58</v>
      </c>
      <c r="B56" s="96">
        <v>88.921</v>
      </c>
      <c r="C56" s="96">
        <v>76.504</v>
      </c>
      <c r="D56" s="96">
        <v>165.425</v>
      </c>
      <c r="E56" s="98">
        <v>76.82274395366318</v>
      </c>
      <c r="F56" s="98">
        <v>66.63473012167823</v>
      </c>
      <c r="G56" s="98">
        <v>71.69015691367993</v>
      </c>
      <c r="I56" s="110"/>
      <c r="J56" s="108"/>
      <c r="K56" s="111"/>
      <c r="L56" s="9"/>
    </row>
    <row r="57" spans="1:12" s="96" customFormat="1" ht="8.25" customHeight="1">
      <c r="A57" s="97" t="s">
        <v>59</v>
      </c>
      <c r="B57" s="96">
        <v>99.659</v>
      </c>
      <c r="C57" s="96">
        <v>86.43799999999999</v>
      </c>
      <c r="D57" s="96">
        <v>186.098</v>
      </c>
      <c r="E57" s="98">
        <v>77.68457594962258</v>
      </c>
      <c r="F57" s="98">
        <v>69.27663924451151</v>
      </c>
      <c r="G57" s="98">
        <v>73.49133832140271</v>
      </c>
      <c r="I57" s="110"/>
      <c r="J57" s="108"/>
      <c r="K57" s="111"/>
      <c r="L57" s="9"/>
    </row>
    <row r="58" spans="1:12" s="96" customFormat="1" ht="8.25" customHeight="1">
      <c r="A58" s="97" t="s">
        <v>60</v>
      </c>
      <c r="B58" s="96">
        <v>104.65</v>
      </c>
      <c r="C58" s="96">
        <v>82.923</v>
      </c>
      <c r="D58" s="96">
        <v>187.572</v>
      </c>
      <c r="E58" s="98">
        <v>80.84193253179336</v>
      </c>
      <c r="F58" s="98">
        <v>64.15029983818258</v>
      </c>
      <c r="G58" s="98">
        <v>72.5184317944499</v>
      </c>
      <c r="I58" s="110"/>
      <c r="J58" s="108"/>
      <c r="K58" s="111"/>
      <c r="L58" s="9"/>
    </row>
    <row r="59" spans="1:12" s="96" customFormat="1" ht="8.25" customHeight="1">
      <c r="A59" s="97" t="s">
        <v>61</v>
      </c>
      <c r="B59" s="96">
        <v>78.27199999999999</v>
      </c>
      <c r="C59" s="96">
        <v>63.341</v>
      </c>
      <c r="D59" s="96">
        <v>141.613</v>
      </c>
      <c r="E59" s="98">
        <v>76.76347296359963</v>
      </c>
      <c r="F59" s="98">
        <v>62.049605011721596</v>
      </c>
      <c r="G59" s="98">
        <v>69.33119070244132</v>
      </c>
      <c r="I59" s="110"/>
      <c r="J59" s="108"/>
      <c r="K59" s="111"/>
      <c r="L59" s="9"/>
    </row>
    <row r="60" spans="1:12" s="96" customFormat="1" ht="9">
      <c r="A60" s="93" t="s">
        <v>62</v>
      </c>
      <c r="B60" s="94">
        <v>937.153</v>
      </c>
      <c r="C60" s="94">
        <v>717.5759999999999</v>
      </c>
      <c r="D60" s="94">
        <v>1654.73</v>
      </c>
      <c r="E60" s="95">
        <v>77.24021691585644</v>
      </c>
      <c r="F60" s="95">
        <v>58.94539077112779</v>
      </c>
      <c r="G60" s="95">
        <v>68.0314012244951</v>
      </c>
      <c r="I60" s="107"/>
      <c r="J60" s="108"/>
      <c r="K60" s="109"/>
      <c r="L60" s="9"/>
    </row>
    <row r="61" spans="1:12" s="96" customFormat="1" ht="8.25" customHeight="1">
      <c r="A61" s="97" t="s">
        <v>63</v>
      </c>
      <c r="B61" s="96">
        <v>51.442</v>
      </c>
      <c r="C61" s="96">
        <v>37.691</v>
      </c>
      <c r="D61" s="96">
        <v>89.133</v>
      </c>
      <c r="E61" s="98">
        <v>76.30273899443047</v>
      </c>
      <c r="F61" s="98">
        <v>56.906553416732066</v>
      </c>
      <c r="G61" s="98">
        <v>66.64521467316355</v>
      </c>
      <c r="I61" s="110"/>
      <c r="J61" s="108"/>
      <c r="K61" s="111"/>
      <c r="L61" s="9"/>
    </row>
    <row r="62" spans="1:12" s="96" customFormat="1" ht="8.25" customHeight="1">
      <c r="A62" s="97" t="s">
        <v>64</v>
      </c>
      <c r="B62" s="96">
        <v>98.542</v>
      </c>
      <c r="C62" s="96">
        <v>65.37</v>
      </c>
      <c r="D62" s="96">
        <v>163.912</v>
      </c>
      <c r="E62" s="98">
        <v>77.41497793137576</v>
      </c>
      <c r="F62" s="98">
        <v>51.03346807046408</v>
      </c>
      <c r="G62" s="98">
        <v>64.16550792578761</v>
      </c>
      <c r="I62" s="110"/>
      <c r="J62" s="108"/>
      <c r="K62" s="111"/>
      <c r="L62" s="9"/>
    </row>
    <row r="63" spans="1:12" s="96" customFormat="1" ht="8.25" customHeight="1">
      <c r="A63" s="97" t="s">
        <v>65</v>
      </c>
      <c r="B63" s="96">
        <v>75.494</v>
      </c>
      <c r="C63" s="96">
        <v>56.693</v>
      </c>
      <c r="D63" s="96">
        <v>132.186</v>
      </c>
      <c r="E63" s="98">
        <v>79.22971114167814</v>
      </c>
      <c r="F63" s="98">
        <v>58.77948255429825</v>
      </c>
      <c r="G63" s="98">
        <v>68.87993673338323</v>
      </c>
      <c r="I63" s="110"/>
      <c r="J63" s="108"/>
      <c r="K63" s="111"/>
      <c r="L63" s="9"/>
    </row>
    <row r="64" spans="1:12" s="96" customFormat="1" ht="8.25" customHeight="1">
      <c r="A64" s="97" t="s">
        <v>66</v>
      </c>
      <c r="B64" s="96">
        <v>248.282</v>
      </c>
      <c r="C64" s="96">
        <v>201.796</v>
      </c>
      <c r="D64" s="96">
        <v>450.077</v>
      </c>
      <c r="E64" s="98">
        <v>78.82642832197229</v>
      </c>
      <c r="F64" s="98">
        <v>62.58216998077712</v>
      </c>
      <c r="G64" s="98">
        <v>70.59943534113343</v>
      </c>
      <c r="I64" s="110"/>
      <c r="J64" s="108"/>
      <c r="K64" s="111"/>
      <c r="L64" s="9"/>
    </row>
    <row r="65" spans="1:12" s="96" customFormat="1" ht="8.25" customHeight="1">
      <c r="A65" s="97" t="s">
        <v>67</v>
      </c>
      <c r="B65" s="96">
        <v>79.486</v>
      </c>
      <c r="C65" s="96">
        <v>62.197</v>
      </c>
      <c r="D65" s="96">
        <v>141.683</v>
      </c>
      <c r="E65" s="98">
        <v>71.7486481935375</v>
      </c>
      <c r="F65" s="98">
        <v>56.09778361996568</v>
      </c>
      <c r="G65" s="98">
        <v>63.82650397564256</v>
      </c>
      <c r="I65" s="110"/>
      <c r="J65" s="108"/>
      <c r="K65" s="111"/>
      <c r="L65" s="9"/>
    </row>
    <row r="66" spans="1:12" s="96" customFormat="1" ht="8.25" customHeight="1">
      <c r="A66" s="97" t="s">
        <v>68</v>
      </c>
      <c r="B66" s="96">
        <v>103.009</v>
      </c>
      <c r="C66" s="96">
        <v>76.939</v>
      </c>
      <c r="D66" s="96">
        <v>179.948</v>
      </c>
      <c r="E66" s="98">
        <v>74.87115134674853</v>
      </c>
      <c r="F66" s="98">
        <v>56.60003588194839</v>
      </c>
      <c r="G66" s="98">
        <v>65.73883803474688</v>
      </c>
      <c r="I66" s="110"/>
      <c r="J66" s="108"/>
      <c r="K66" s="111"/>
      <c r="L66" s="9"/>
    </row>
    <row r="67" spans="1:12" s="96" customFormat="1" ht="8.25" customHeight="1">
      <c r="A67" s="97" t="s">
        <v>69</v>
      </c>
      <c r="B67" s="96">
        <v>90.185</v>
      </c>
      <c r="C67" s="96">
        <v>69.017</v>
      </c>
      <c r="D67" s="96">
        <v>159.203</v>
      </c>
      <c r="E67" s="98">
        <v>78.12291635180428</v>
      </c>
      <c r="F67" s="98">
        <v>60.86887007807573</v>
      </c>
      <c r="G67" s="98">
        <v>69.49250442092541</v>
      </c>
      <c r="I67" s="110"/>
      <c r="J67" s="108"/>
      <c r="K67" s="111"/>
      <c r="L67" s="9"/>
    </row>
    <row r="68" spans="1:12" s="96" customFormat="1" ht="8.25" customHeight="1">
      <c r="A68" s="97" t="s">
        <v>70</v>
      </c>
      <c r="B68" s="96">
        <v>67.035</v>
      </c>
      <c r="C68" s="96">
        <v>53.965</v>
      </c>
      <c r="D68" s="96">
        <v>120.999</v>
      </c>
      <c r="E68" s="98">
        <v>76.6388557806913</v>
      </c>
      <c r="F68" s="98">
        <v>62.40557006092256</v>
      </c>
      <c r="G68" s="98">
        <v>69.46241969645554</v>
      </c>
      <c r="I68" s="110"/>
      <c r="J68" s="108"/>
      <c r="K68" s="111"/>
      <c r="L68" s="9"/>
    </row>
    <row r="69" spans="1:12" s="96" customFormat="1" ht="8.25" customHeight="1">
      <c r="A69" s="97" t="s">
        <v>71</v>
      </c>
      <c r="B69" s="96">
        <v>58.41</v>
      </c>
      <c r="C69" s="96">
        <v>43.08</v>
      </c>
      <c r="D69" s="96">
        <v>101.49</v>
      </c>
      <c r="E69" s="98">
        <v>77.87971457696227</v>
      </c>
      <c r="F69" s="98">
        <v>56.5203688732375</v>
      </c>
      <c r="G69" s="98">
        <v>67.09914794732765</v>
      </c>
      <c r="I69" s="110"/>
      <c r="J69" s="108"/>
      <c r="K69" s="111"/>
      <c r="L69" s="9"/>
    </row>
    <row r="70" spans="1:12" s="96" customFormat="1" ht="8.25" customHeight="1">
      <c r="A70" s="97" t="s">
        <v>72</v>
      </c>
      <c r="B70" s="96">
        <v>65.26899999999999</v>
      </c>
      <c r="C70" s="96">
        <v>50.828</v>
      </c>
      <c r="D70" s="96">
        <v>116.097</v>
      </c>
      <c r="E70" s="98">
        <v>79.3754984356788</v>
      </c>
      <c r="F70" s="98">
        <v>62.4281804058886</v>
      </c>
      <c r="G70" s="98">
        <v>70.92324627485226</v>
      </c>
      <c r="I70" s="110"/>
      <c r="J70" s="108"/>
      <c r="K70" s="111"/>
      <c r="L70" s="9"/>
    </row>
    <row r="71" spans="1:12" s="96" customFormat="1" ht="9">
      <c r="A71" s="93" t="s">
        <v>73</v>
      </c>
      <c r="B71" s="94">
        <v>222.478</v>
      </c>
      <c r="C71" s="94">
        <v>169.523</v>
      </c>
      <c r="D71" s="94">
        <v>392.001</v>
      </c>
      <c r="E71" s="95">
        <v>76.69328652917946</v>
      </c>
      <c r="F71" s="95">
        <v>58.00046170755995</v>
      </c>
      <c r="G71" s="95">
        <v>67.2598947664936</v>
      </c>
      <c r="I71" s="107"/>
      <c r="J71" s="108"/>
      <c r="K71" s="112"/>
      <c r="L71" s="9"/>
    </row>
    <row r="72" spans="1:12" s="96" customFormat="1" ht="9">
      <c r="A72" s="97" t="s">
        <v>74</v>
      </c>
      <c r="B72" s="96">
        <v>166.64100000000002</v>
      </c>
      <c r="C72" s="96">
        <v>129.65300000000002</v>
      </c>
      <c r="D72" s="96">
        <v>296.295</v>
      </c>
      <c r="E72" s="98">
        <v>77.16614402350481</v>
      </c>
      <c r="F72" s="98">
        <v>59.73752159456096</v>
      </c>
      <c r="G72" s="98">
        <v>68.39196285368261</v>
      </c>
      <c r="I72" s="110"/>
      <c r="J72" s="108"/>
      <c r="K72" s="116"/>
      <c r="L72" s="9"/>
    </row>
    <row r="73" spans="1:12" s="96" customFormat="1" ht="9">
      <c r="A73" s="97" t="s">
        <v>75</v>
      </c>
      <c r="B73" s="96">
        <v>55.837</v>
      </c>
      <c r="C73" s="96">
        <v>39.87</v>
      </c>
      <c r="D73" s="96">
        <v>95.70700000000001</v>
      </c>
      <c r="E73" s="98">
        <v>75.30796076862595</v>
      </c>
      <c r="F73" s="98">
        <v>53.00620869216905</v>
      </c>
      <c r="G73" s="98">
        <v>63.9753575596385</v>
      </c>
      <c r="I73" s="110"/>
      <c r="J73" s="108"/>
      <c r="K73" s="116"/>
      <c r="L73" s="9"/>
    </row>
    <row r="74" spans="1:12" s="96" customFormat="1" ht="9">
      <c r="A74" s="93" t="s">
        <v>76</v>
      </c>
      <c r="B74" s="94">
        <v>395.96700000000004</v>
      </c>
      <c r="C74" s="94">
        <v>300.698</v>
      </c>
      <c r="D74" s="94">
        <v>696.665</v>
      </c>
      <c r="E74" s="95">
        <v>76.19318406192001</v>
      </c>
      <c r="F74" s="95">
        <v>58.9138928730402</v>
      </c>
      <c r="G74" s="95">
        <v>67.56194814884357</v>
      </c>
      <c r="I74" s="107"/>
      <c r="J74" s="108"/>
      <c r="K74" s="112"/>
      <c r="L74" s="9"/>
    </row>
    <row r="75" spans="1:12" s="96" customFormat="1" ht="9">
      <c r="A75" s="97" t="s">
        <v>77</v>
      </c>
      <c r="B75" s="96">
        <v>100.673</v>
      </c>
      <c r="C75" s="96">
        <v>73.938</v>
      </c>
      <c r="D75" s="96">
        <v>174.612</v>
      </c>
      <c r="E75" s="98">
        <v>78.21150544931932</v>
      </c>
      <c r="F75" s="98">
        <v>58.95559917589994</v>
      </c>
      <c r="G75" s="98">
        <v>68.6590405221079</v>
      </c>
      <c r="I75" s="110"/>
      <c r="J75" s="108"/>
      <c r="K75" s="116"/>
      <c r="L75" s="9"/>
    </row>
    <row r="76" spans="1:12" s="96" customFormat="1" ht="9">
      <c r="A76" s="97" t="s">
        <v>78</v>
      </c>
      <c r="B76" s="96">
        <v>117.70100000000001</v>
      </c>
      <c r="C76" s="96">
        <v>91.873</v>
      </c>
      <c r="D76" s="96">
        <v>209.575</v>
      </c>
      <c r="E76" s="98">
        <v>75.25919809156804</v>
      </c>
      <c r="F76" s="98">
        <v>59.77550645533747</v>
      </c>
      <c r="G76" s="98">
        <v>67.52158888983601</v>
      </c>
      <c r="I76" s="110"/>
      <c r="J76" s="108"/>
      <c r="K76" s="116"/>
      <c r="L76" s="9"/>
    </row>
    <row r="77" spans="1:12" s="96" customFormat="1" ht="9">
      <c r="A77" s="97" t="s">
        <v>79</v>
      </c>
      <c r="B77" s="96">
        <v>79.33200000000001</v>
      </c>
      <c r="C77" s="96">
        <v>62.219</v>
      </c>
      <c r="D77" s="96">
        <v>141.551</v>
      </c>
      <c r="E77" s="98">
        <v>74.9571963358129</v>
      </c>
      <c r="F77" s="98">
        <v>60.009114179336024</v>
      </c>
      <c r="G77" s="98">
        <v>67.49162292510023</v>
      </c>
      <c r="I77" s="110"/>
      <c r="J77" s="108"/>
      <c r="K77" s="116"/>
      <c r="L77" s="9"/>
    </row>
    <row r="78" spans="1:12" s="96" customFormat="1" ht="9">
      <c r="A78" s="97" t="s">
        <v>80</v>
      </c>
      <c r="B78" s="96">
        <v>98.26</v>
      </c>
      <c r="C78" s="96">
        <v>72.668</v>
      </c>
      <c r="D78" s="96">
        <v>170.92800000000003</v>
      </c>
      <c r="E78" s="98">
        <v>76.33152629519924</v>
      </c>
      <c r="F78" s="98">
        <v>56.944400568630535</v>
      </c>
      <c r="G78" s="98">
        <v>66.58567282458083</v>
      </c>
      <c r="I78" s="110"/>
      <c r="J78" s="108"/>
      <c r="K78" s="116"/>
      <c r="L78" s="9"/>
    </row>
    <row r="79" spans="1:12" s="96" customFormat="1" ht="9">
      <c r="A79" s="93" t="s">
        <v>81</v>
      </c>
      <c r="B79" s="94">
        <v>1434.267</v>
      </c>
      <c r="C79" s="94">
        <v>1054.0259999999998</v>
      </c>
      <c r="D79" s="94">
        <v>2488.293</v>
      </c>
      <c r="E79" s="95">
        <v>76.11474981776244</v>
      </c>
      <c r="F79" s="95">
        <v>54.91040580066829</v>
      </c>
      <c r="G79" s="95">
        <v>65.33310444610761</v>
      </c>
      <c r="I79" s="107"/>
      <c r="J79" s="108"/>
      <c r="K79" s="112"/>
      <c r="L79" s="9"/>
    </row>
    <row r="80" spans="1:12" s="96" customFormat="1" ht="9">
      <c r="A80" s="97" t="s">
        <v>82</v>
      </c>
      <c r="B80" s="96">
        <v>84.7</v>
      </c>
      <c r="C80" s="96">
        <v>45.230999999999995</v>
      </c>
      <c r="D80" s="96">
        <v>129.931</v>
      </c>
      <c r="E80" s="98">
        <v>79.33511574580642</v>
      </c>
      <c r="F80" s="98">
        <v>42.92961017207248</v>
      </c>
      <c r="G80" s="98">
        <v>61.13487460330299</v>
      </c>
      <c r="I80" s="110"/>
      <c r="J80" s="108"/>
      <c r="K80" s="116"/>
      <c r="L80" s="9"/>
    </row>
    <row r="81" spans="1:12" s="96" customFormat="1" ht="9">
      <c r="A81" s="97" t="s">
        <v>83</v>
      </c>
      <c r="B81" s="96">
        <v>38.907000000000004</v>
      </c>
      <c r="C81" s="96">
        <v>27.03</v>
      </c>
      <c r="D81" s="96">
        <v>65.938</v>
      </c>
      <c r="E81" s="98">
        <v>72.72032700462239</v>
      </c>
      <c r="F81" s="98">
        <v>51.911093856158395</v>
      </c>
      <c r="G81" s="98">
        <v>62.40167903801904</v>
      </c>
      <c r="I81" s="110"/>
      <c r="J81" s="108"/>
      <c r="K81" s="116"/>
      <c r="L81" s="9"/>
    </row>
    <row r="82" spans="1:12" s="96" customFormat="1" ht="9">
      <c r="A82" s="97" t="s">
        <v>84</v>
      </c>
      <c r="B82" s="96">
        <v>1050.685</v>
      </c>
      <c r="C82" s="96">
        <v>822.886</v>
      </c>
      <c r="D82" s="96">
        <v>1873.572</v>
      </c>
      <c r="E82" s="98">
        <v>76.8887978436333</v>
      </c>
      <c r="F82" s="98">
        <v>58.58892504298547</v>
      </c>
      <c r="G82" s="98">
        <v>67.53127838387289</v>
      </c>
      <c r="I82" s="116"/>
      <c r="J82" s="108"/>
      <c r="K82" s="116"/>
      <c r="L82" s="9"/>
    </row>
    <row r="83" spans="1:12" s="96" customFormat="1" ht="9">
      <c r="A83" s="97" t="s">
        <v>85</v>
      </c>
      <c r="B83" s="96">
        <v>139.327</v>
      </c>
      <c r="C83" s="96">
        <v>89.79700000000001</v>
      </c>
      <c r="D83" s="96">
        <v>229.125</v>
      </c>
      <c r="E83" s="98">
        <v>73.89909610278143</v>
      </c>
      <c r="F83" s="98">
        <v>47.46712219033321</v>
      </c>
      <c r="G83" s="98">
        <v>60.609576545146105</v>
      </c>
      <c r="I83" s="110"/>
      <c r="J83" s="108"/>
      <c r="K83" s="116"/>
      <c r="L83" s="9"/>
    </row>
    <row r="84" spans="1:12" s="96" customFormat="1" ht="9">
      <c r="A84" s="97" t="s">
        <v>86</v>
      </c>
      <c r="B84" s="96">
        <v>120.649</v>
      </c>
      <c r="C84" s="96">
        <v>69.081</v>
      </c>
      <c r="D84" s="96">
        <v>189.72899999999998</v>
      </c>
      <c r="E84" s="98">
        <v>71.4599552223576</v>
      </c>
      <c r="F84" s="98">
        <v>41.17488612080473</v>
      </c>
      <c r="G84" s="98">
        <v>56.29632293661568</v>
      </c>
      <c r="I84" s="110"/>
      <c r="J84" s="108"/>
      <c r="K84" s="116"/>
      <c r="L84" s="9"/>
    </row>
    <row r="85" spans="1:12" s="96" customFormat="1" ht="9">
      <c r="A85" s="93" t="s">
        <v>87</v>
      </c>
      <c r="B85" s="94">
        <v>320.866</v>
      </c>
      <c r="C85" s="94">
        <v>220.345</v>
      </c>
      <c r="D85" s="94">
        <v>541.211</v>
      </c>
      <c r="E85" s="95">
        <v>72.11867213283239</v>
      </c>
      <c r="F85" s="95">
        <v>49.75879753074083</v>
      </c>
      <c r="G85" s="95">
        <v>60.90762499743775</v>
      </c>
      <c r="I85" s="107"/>
      <c r="J85" s="108"/>
      <c r="K85" s="112"/>
      <c r="L85" s="9"/>
    </row>
    <row r="86" spans="1:12" s="96" customFormat="1" ht="9">
      <c r="A86" s="97" t="s">
        <v>88</v>
      </c>
      <c r="B86" s="96">
        <v>73.667</v>
      </c>
      <c r="C86" s="96">
        <v>52.719</v>
      </c>
      <c r="D86" s="96">
        <v>126.38600000000001</v>
      </c>
      <c r="E86" s="98">
        <v>70.25996331984513</v>
      </c>
      <c r="F86" s="98">
        <v>51.84137937852827</v>
      </c>
      <c r="G86" s="98">
        <v>61.13663075416259</v>
      </c>
      <c r="I86" s="110"/>
      <c r="J86" s="108"/>
      <c r="K86" s="116"/>
      <c r="L86" s="9"/>
    </row>
    <row r="87" spans="1:12" s="96" customFormat="1" ht="9">
      <c r="A87" s="97" t="s">
        <v>89</v>
      </c>
      <c r="B87" s="96">
        <v>77.941</v>
      </c>
      <c r="C87" s="96">
        <v>51.986999999999995</v>
      </c>
      <c r="D87" s="96">
        <v>129.928</v>
      </c>
      <c r="E87" s="98">
        <v>74.8502935611602</v>
      </c>
      <c r="F87" s="98">
        <v>50.325105123812484</v>
      </c>
      <c r="G87" s="98">
        <v>62.57593694128193</v>
      </c>
      <c r="I87" s="110"/>
      <c r="J87" s="108"/>
      <c r="K87" s="116"/>
      <c r="L87" s="9"/>
    </row>
    <row r="88" spans="1:12" s="96" customFormat="1" ht="9">
      <c r="A88" s="97" t="s">
        <v>90</v>
      </c>
      <c r="B88" s="96">
        <v>74.617</v>
      </c>
      <c r="C88" s="96">
        <v>54.994</v>
      </c>
      <c r="D88" s="96">
        <v>129.61</v>
      </c>
      <c r="E88" s="98">
        <v>70.76820333142985</v>
      </c>
      <c r="F88" s="98">
        <v>51.2173831424817</v>
      </c>
      <c r="G88" s="98">
        <v>60.84227981644818</v>
      </c>
      <c r="I88" s="110"/>
      <c r="J88" s="108"/>
      <c r="K88" s="116"/>
      <c r="L88" s="9"/>
    </row>
    <row r="89" spans="1:12" s="96" customFormat="1" ht="9">
      <c r="A89" s="97" t="s">
        <v>91</v>
      </c>
      <c r="B89" s="96">
        <v>94.641</v>
      </c>
      <c r="C89" s="96">
        <v>60.644</v>
      </c>
      <c r="D89" s="96">
        <v>155.286</v>
      </c>
      <c r="E89" s="98">
        <v>72.5141345907755</v>
      </c>
      <c r="F89" s="98">
        <v>46.49228850166703</v>
      </c>
      <c r="G89" s="98">
        <v>59.456744329817234</v>
      </c>
      <c r="I89" s="110"/>
      <c r="J89" s="108"/>
      <c r="K89" s="116"/>
      <c r="L89" s="9"/>
    </row>
    <row r="90" spans="1:12" s="96" customFormat="1" ht="9">
      <c r="A90" s="93" t="s">
        <v>92</v>
      </c>
      <c r="B90" s="94">
        <v>72.95</v>
      </c>
      <c r="C90" s="94">
        <v>45.463</v>
      </c>
      <c r="D90" s="94">
        <v>118.413</v>
      </c>
      <c r="E90" s="95">
        <v>68.29804444021507</v>
      </c>
      <c r="F90" s="95">
        <v>43.307985155493334</v>
      </c>
      <c r="G90" s="95">
        <v>55.85147540670404</v>
      </c>
      <c r="I90" s="107"/>
      <c r="J90" s="108"/>
      <c r="K90" s="112"/>
      <c r="L90" s="9"/>
    </row>
    <row r="91" spans="1:12" s="96" customFormat="1" ht="9">
      <c r="A91" s="97" t="s">
        <v>93</v>
      </c>
      <c r="B91" s="96">
        <v>51.88</v>
      </c>
      <c r="C91" s="96">
        <v>32.519000000000005</v>
      </c>
      <c r="D91" s="96">
        <v>84.398</v>
      </c>
      <c r="E91" s="98">
        <v>67.41268540306163</v>
      </c>
      <c r="F91" s="98">
        <v>42.788595363386925</v>
      </c>
      <c r="G91" s="98">
        <v>55.117182587746306</v>
      </c>
      <c r="I91" s="110"/>
      <c r="J91" s="108"/>
      <c r="K91" s="116"/>
      <c r="L91" s="9"/>
    </row>
    <row r="92" spans="1:12" s="96" customFormat="1" ht="9">
      <c r="A92" s="97" t="s">
        <v>94</v>
      </c>
      <c r="B92" s="96">
        <v>21.071</v>
      </c>
      <c r="C92" s="96">
        <v>12.944</v>
      </c>
      <c r="D92" s="96">
        <v>34.015</v>
      </c>
      <c r="E92" s="98">
        <v>70.57984306532151</v>
      </c>
      <c r="F92" s="98">
        <v>44.666759137249464</v>
      </c>
      <c r="G92" s="98">
        <v>57.754212567349605</v>
      </c>
      <c r="I92" s="110"/>
      <c r="J92" s="108"/>
      <c r="K92" s="116"/>
      <c r="L92" s="9"/>
    </row>
    <row r="93" spans="1:12" s="96" customFormat="1" ht="9">
      <c r="A93" s="93" t="s">
        <v>95</v>
      </c>
      <c r="B93" s="94">
        <v>1221.709</v>
      </c>
      <c r="C93" s="94">
        <v>620.437</v>
      </c>
      <c r="D93" s="94">
        <v>1842.1460000000002</v>
      </c>
      <c r="E93" s="95">
        <v>62.20150717456385</v>
      </c>
      <c r="F93" s="95">
        <v>31.07667349984552</v>
      </c>
      <c r="G93" s="95">
        <v>46.44096981142556</v>
      </c>
      <c r="I93" s="107"/>
      <c r="J93" s="108"/>
      <c r="K93" s="112"/>
      <c r="L93" s="9"/>
    </row>
    <row r="94" spans="1:12" s="96" customFormat="1" ht="9">
      <c r="A94" s="97" t="s">
        <v>96</v>
      </c>
      <c r="B94" s="96">
        <v>170.95899999999997</v>
      </c>
      <c r="C94" s="96">
        <v>91.792</v>
      </c>
      <c r="D94" s="96">
        <v>262.75100000000003</v>
      </c>
      <c r="E94" s="98">
        <v>55.192094449155306</v>
      </c>
      <c r="F94" s="98">
        <v>29.29752013212306</v>
      </c>
      <c r="G94" s="98">
        <v>42.12332971492078</v>
      </c>
      <c r="I94" s="116"/>
      <c r="J94" s="108"/>
      <c r="K94" s="116"/>
      <c r="L94" s="9"/>
    </row>
    <row r="95" spans="1:12" s="96" customFormat="1" ht="9">
      <c r="A95" s="97" t="s">
        <v>97</v>
      </c>
      <c r="B95" s="96">
        <v>61.397</v>
      </c>
      <c r="C95" s="96">
        <v>37.46</v>
      </c>
      <c r="D95" s="96">
        <v>98.856</v>
      </c>
      <c r="E95" s="98">
        <v>64.0727172037743</v>
      </c>
      <c r="F95" s="98">
        <v>39.46383774820359</v>
      </c>
      <c r="G95" s="98">
        <v>51.75609392788364</v>
      </c>
      <c r="I95" s="110"/>
      <c r="J95" s="108"/>
      <c r="K95" s="116"/>
      <c r="L95" s="9"/>
    </row>
    <row r="96" spans="1:12" s="96" customFormat="1" ht="9">
      <c r="A96" s="97" t="s">
        <v>98</v>
      </c>
      <c r="B96" s="96">
        <v>631.6869999999999</v>
      </c>
      <c r="C96" s="96">
        <v>294.058</v>
      </c>
      <c r="D96" s="96">
        <v>925.744</v>
      </c>
      <c r="E96" s="98">
        <v>60.93175212843852</v>
      </c>
      <c r="F96" s="98">
        <v>27.579227731519023</v>
      </c>
      <c r="G96" s="98">
        <v>43.94478091479215</v>
      </c>
      <c r="I96" s="110"/>
      <c r="J96" s="108"/>
      <c r="K96" s="116"/>
      <c r="L96" s="9"/>
    </row>
    <row r="97" spans="1:12" s="96" customFormat="1" ht="9">
      <c r="A97" s="97" t="s">
        <v>99</v>
      </c>
      <c r="B97" s="96">
        <v>103.9</v>
      </c>
      <c r="C97" s="96">
        <v>59.935</v>
      </c>
      <c r="D97" s="96">
        <v>163.835</v>
      </c>
      <c r="E97" s="98">
        <v>69.89366582448356</v>
      </c>
      <c r="F97" s="98">
        <v>41.38042930426197</v>
      </c>
      <c r="G97" s="98">
        <v>55.69635048541019</v>
      </c>
      <c r="I97" s="110"/>
      <c r="J97" s="108"/>
      <c r="K97" s="116"/>
      <c r="L97" s="9"/>
    </row>
    <row r="98" spans="1:12" s="96" customFormat="1" ht="9">
      <c r="A98" s="97" t="s">
        <v>100</v>
      </c>
      <c r="B98" s="96">
        <v>253.767</v>
      </c>
      <c r="C98" s="96">
        <v>137.192</v>
      </c>
      <c r="D98" s="96">
        <v>390.96</v>
      </c>
      <c r="E98" s="98">
        <v>68.04294645284045</v>
      </c>
      <c r="F98" s="98">
        <v>36.38885177564599</v>
      </c>
      <c r="G98" s="98">
        <v>52.080767520515266</v>
      </c>
      <c r="I98" s="110"/>
      <c r="J98" s="108"/>
      <c r="K98" s="116"/>
      <c r="L98" s="9"/>
    </row>
    <row r="99" spans="1:12" s="96" customFormat="1" ht="9">
      <c r="A99" s="93" t="s">
        <v>101</v>
      </c>
      <c r="B99" s="94">
        <v>925.435</v>
      </c>
      <c r="C99" s="94">
        <v>489.20599999999996</v>
      </c>
      <c r="D99" s="94">
        <v>1414.641</v>
      </c>
      <c r="E99" s="95">
        <v>67.93553771134629</v>
      </c>
      <c r="F99" s="95">
        <v>35.300265831093895</v>
      </c>
      <c r="G99" s="95">
        <v>51.412875435613635</v>
      </c>
      <c r="I99" s="107"/>
      <c r="J99" s="108"/>
      <c r="K99" s="112"/>
      <c r="L99" s="9"/>
    </row>
    <row r="100" spans="1:12" s="96" customFormat="1" ht="9">
      <c r="A100" s="97" t="s">
        <v>102</v>
      </c>
      <c r="B100" s="96">
        <v>150.246</v>
      </c>
      <c r="C100" s="96">
        <v>65.244</v>
      </c>
      <c r="D100" s="96">
        <v>215.49</v>
      </c>
      <c r="E100" s="98">
        <v>66.5793637314407</v>
      </c>
      <c r="F100" s="98">
        <v>28.698862705689127</v>
      </c>
      <c r="G100" s="98">
        <v>47.54865111313747</v>
      </c>
      <c r="I100" s="110"/>
      <c r="J100" s="108"/>
      <c r="K100" s="116"/>
      <c r="L100" s="9"/>
    </row>
    <row r="101" spans="1:12" s="96" customFormat="1" ht="9">
      <c r="A101" s="97" t="s">
        <v>103</v>
      </c>
      <c r="B101" s="96">
        <v>386.883</v>
      </c>
      <c r="C101" s="96">
        <v>199.411</v>
      </c>
      <c r="D101" s="96">
        <v>586.293</v>
      </c>
      <c r="E101" s="98">
        <v>70.69280320726027</v>
      </c>
      <c r="F101" s="98">
        <v>36.48452566810543</v>
      </c>
      <c r="G101" s="98">
        <v>53.475217036398135</v>
      </c>
      <c r="I101" s="110"/>
      <c r="J101" s="108"/>
      <c r="K101" s="116"/>
      <c r="L101" s="9"/>
    </row>
    <row r="102" spans="1:12" s="96" customFormat="1" ht="9">
      <c r="A102" s="97" t="s">
        <v>104</v>
      </c>
      <c r="B102" s="96">
        <v>122.715</v>
      </c>
      <c r="C102" s="96">
        <v>67.075</v>
      </c>
      <c r="D102" s="96">
        <v>189.789</v>
      </c>
      <c r="E102" s="98">
        <v>63.915049816465654</v>
      </c>
      <c r="F102" s="98">
        <v>33.73508668522997</v>
      </c>
      <c r="G102" s="98">
        <v>48.58736942070275</v>
      </c>
      <c r="I102" s="110"/>
      <c r="J102" s="108"/>
      <c r="K102" s="116"/>
      <c r="L102" s="9"/>
    </row>
    <row r="103" spans="1:12" s="96" customFormat="1" ht="9">
      <c r="A103" s="97" t="s">
        <v>105</v>
      </c>
      <c r="B103" s="96">
        <v>85.125</v>
      </c>
      <c r="C103" s="96">
        <v>46.399</v>
      </c>
      <c r="D103" s="96">
        <v>131.524</v>
      </c>
      <c r="E103" s="98">
        <v>63.69472779413219</v>
      </c>
      <c r="F103" s="98">
        <v>33.80418366081266</v>
      </c>
      <c r="G103" s="98">
        <v>48.43810516907494</v>
      </c>
      <c r="I103" s="110"/>
      <c r="J103" s="108"/>
      <c r="K103" s="116"/>
      <c r="L103" s="9"/>
    </row>
    <row r="104" spans="1:12" s="96" customFormat="1" ht="9">
      <c r="A104" s="97" t="s">
        <v>106</v>
      </c>
      <c r="B104" s="96">
        <v>180.465</v>
      </c>
      <c r="C104" s="96">
        <v>111.078</v>
      </c>
      <c r="D104" s="96">
        <v>291.543</v>
      </c>
      <c r="E104" s="98">
        <v>68.49580349727695</v>
      </c>
      <c r="F104" s="98">
        <v>40.25340988575426</v>
      </c>
      <c r="G104" s="98">
        <v>54.026047713079485</v>
      </c>
      <c r="I104" s="110"/>
      <c r="J104" s="108"/>
      <c r="K104" s="116"/>
      <c r="L104" s="9"/>
    </row>
    <row r="105" spans="1:12" s="96" customFormat="1" ht="9">
      <c r="A105" s="93" t="s">
        <v>107</v>
      </c>
      <c r="B105" s="94">
        <v>130.98</v>
      </c>
      <c r="C105" s="94">
        <v>81.863</v>
      </c>
      <c r="D105" s="94">
        <v>212.844</v>
      </c>
      <c r="E105" s="95">
        <v>66.64528313506521</v>
      </c>
      <c r="F105" s="95">
        <v>41.78260824922221</v>
      </c>
      <c r="G105" s="95">
        <v>54.21649950209939</v>
      </c>
      <c r="I105" s="107"/>
      <c r="J105" s="108"/>
      <c r="K105" s="112"/>
      <c r="L105" s="9"/>
    </row>
    <row r="106" spans="1:12" s="96" customFormat="1" ht="9">
      <c r="A106" s="97" t="s">
        <v>108</v>
      </c>
      <c r="B106" s="96">
        <v>85.24900000000001</v>
      </c>
      <c r="C106" s="96">
        <v>53.408</v>
      </c>
      <c r="D106" s="96">
        <v>138.656</v>
      </c>
      <c r="E106" s="98">
        <v>66.53708110485435</v>
      </c>
      <c r="F106" s="98">
        <v>41.892104683022076</v>
      </c>
      <c r="G106" s="98">
        <v>54.229951128602934</v>
      </c>
      <c r="I106" s="110"/>
      <c r="J106" s="108"/>
      <c r="K106" s="116"/>
      <c r="L106" s="9"/>
    </row>
    <row r="107" spans="1:12" s="96" customFormat="1" ht="9">
      <c r="A107" s="97" t="s">
        <v>109</v>
      </c>
      <c r="B107" s="96">
        <v>45.732</v>
      </c>
      <c r="C107" s="96">
        <v>28.456</v>
      </c>
      <c r="D107" s="96">
        <v>74.188</v>
      </c>
      <c r="E107" s="98">
        <v>66.84931506849314</v>
      </c>
      <c r="F107" s="98">
        <v>41.57886970635975</v>
      </c>
      <c r="G107" s="98">
        <v>54.19047267083042</v>
      </c>
      <c r="I107" s="110"/>
      <c r="J107" s="108"/>
      <c r="K107" s="116"/>
      <c r="L107" s="9"/>
    </row>
    <row r="108" spans="1:12" s="96" customFormat="1" ht="9">
      <c r="A108" s="93" t="s">
        <v>110</v>
      </c>
      <c r="B108" s="94">
        <v>411.19199999999995</v>
      </c>
      <c r="C108" s="94">
        <v>239.906</v>
      </c>
      <c r="D108" s="94">
        <v>651.097</v>
      </c>
      <c r="E108" s="95">
        <v>61.01255362146812</v>
      </c>
      <c r="F108" s="95">
        <v>35.085884150215264</v>
      </c>
      <c r="G108" s="95">
        <v>47.940085787545456</v>
      </c>
      <c r="I108" s="107"/>
      <c r="J108" s="108"/>
      <c r="K108" s="112"/>
      <c r="L108" s="9"/>
    </row>
    <row r="109" spans="1:12" s="96" customFormat="1" ht="9">
      <c r="A109" s="97" t="s">
        <v>111</v>
      </c>
      <c r="B109" s="96">
        <v>150.62800000000001</v>
      </c>
      <c r="C109" s="96">
        <v>88.775</v>
      </c>
      <c r="D109" s="96">
        <v>239.40300000000002</v>
      </c>
      <c r="E109" s="98">
        <v>60.76423373113431</v>
      </c>
      <c r="F109" s="98">
        <v>35.11625570225679</v>
      </c>
      <c r="G109" s="98">
        <v>47.85910303363675</v>
      </c>
      <c r="I109" s="110"/>
      <c r="J109" s="108"/>
      <c r="K109" s="116"/>
      <c r="L109" s="9"/>
    </row>
    <row r="110" spans="1:12" s="96" customFormat="1" ht="9">
      <c r="A110" s="97" t="s">
        <v>112</v>
      </c>
      <c r="B110" s="96">
        <v>80.84</v>
      </c>
      <c r="C110" s="96">
        <v>48.04600000000001</v>
      </c>
      <c r="D110" s="96">
        <v>128.886</v>
      </c>
      <c r="E110" s="98">
        <v>65.3910353969267</v>
      </c>
      <c r="F110" s="98">
        <v>38.217609620366524</v>
      </c>
      <c r="G110" s="98">
        <v>51.64710735112139</v>
      </c>
      <c r="I110" s="110"/>
      <c r="J110" s="108"/>
      <c r="K110" s="116"/>
      <c r="L110" s="9"/>
    </row>
    <row r="111" spans="1:12" s="96" customFormat="1" ht="9">
      <c r="A111" s="97" t="s">
        <v>113</v>
      </c>
      <c r="B111" s="96">
        <v>112.27</v>
      </c>
      <c r="C111" s="96">
        <v>67.38</v>
      </c>
      <c r="D111" s="96">
        <v>179.65</v>
      </c>
      <c r="E111" s="98">
        <v>59.718277859820525</v>
      </c>
      <c r="F111" s="98">
        <v>35.32364890600533</v>
      </c>
      <c r="G111" s="98">
        <v>47.384693563701035</v>
      </c>
      <c r="I111" s="110"/>
      <c r="J111" s="108"/>
      <c r="K111" s="116"/>
      <c r="L111" s="9"/>
    </row>
    <row r="112" spans="1:12" s="96" customFormat="1" ht="9">
      <c r="A112" s="97" t="s">
        <v>114</v>
      </c>
      <c r="B112" s="96">
        <v>33.584</v>
      </c>
      <c r="C112" s="96">
        <v>16.297</v>
      </c>
      <c r="D112" s="96">
        <v>49.882000000000005</v>
      </c>
      <c r="E112" s="98">
        <v>57.46705963938974</v>
      </c>
      <c r="F112" s="98">
        <v>27.63421168650592</v>
      </c>
      <c r="G112" s="98">
        <v>42.38603048330962</v>
      </c>
      <c r="I112" s="110"/>
      <c r="J112" s="108"/>
      <c r="K112" s="116"/>
      <c r="L112" s="9"/>
    </row>
    <row r="113" spans="1:12" s="96" customFormat="1" ht="9">
      <c r="A113" s="97" t="s">
        <v>115</v>
      </c>
      <c r="B113" s="96">
        <v>33.868</v>
      </c>
      <c r="C113" s="96">
        <v>19.409000000000002</v>
      </c>
      <c r="D113" s="96">
        <v>53.277</v>
      </c>
      <c r="E113" s="98">
        <v>60.46022067363531</v>
      </c>
      <c r="F113" s="98">
        <v>35.00236527055057</v>
      </c>
      <c r="G113" s="98">
        <v>47.74771500735922</v>
      </c>
      <c r="I113" s="110"/>
      <c r="J113" s="108"/>
      <c r="K113" s="116"/>
      <c r="L113" s="9"/>
    </row>
    <row r="114" spans="1:12" s="96" customFormat="1" ht="9">
      <c r="A114" s="93" t="s">
        <v>116</v>
      </c>
      <c r="B114" s="94">
        <v>1095.405</v>
      </c>
      <c r="C114" s="94">
        <v>592.797</v>
      </c>
      <c r="D114" s="94">
        <v>1688.201</v>
      </c>
      <c r="E114" s="95">
        <v>65.99330134369893</v>
      </c>
      <c r="F114" s="95">
        <v>34.68861092048644</v>
      </c>
      <c r="G114" s="95">
        <v>50.0622775507341</v>
      </c>
      <c r="I114" s="107"/>
      <c r="J114" s="108"/>
      <c r="K114" s="112"/>
      <c r="L114" s="9"/>
    </row>
    <row r="115" spans="1:12" s="96" customFormat="1" ht="9">
      <c r="A115" s="97" t="s">
        <v>117</v>
      </c>
      <c r="B115" s="96">
        <v>93.654</v>
      </c>
      <c r="C115" s="96">
        <v>47.962999999999994</v>
      </c>
      <c r="D115" s="96">
        <v>141.61700000000002</v>
      </c>
      <c r="E115" s="98">
        <v>65.29330207827107</v>
      </c>
      <c r="F115" s="98">
        <v>33.27104237412229</v>
      </c>
      <c r="G115" s="98">
        <v>49.08501184102324</v>
      </c>
      <c r="I115" s="110"/>
      <c r="J115" s="108"/>
      <c r="K115" s="116"/>
      <c r="L115" s="9"/>
    </row>
    <row r="116" spans="1:12" s="96" customFormat="1" ht="9">
      <c r="A116" s="97" t="s">
        <v>118</v>
      </c>
      <c r="B116" s="96">
        <v>273.481</v>
      </c>
      <c r="C116" s="96">
        <v>151.105</v>
      </c>
      <c r="D116" s="96">
        <v>424.586</v>
      </c>
      <c r="E116" s="98">
        <v>66.99841849811857</v>
      </c>
      <c r="F116" s="98">
        <v>35.551965714123526</v>
      </c>
      <c r="G116" s="98">
        <v>50.906487567945724</v>
      </c>
      <c r="I116" s="110"/>
      <c r="J116" s="108"/>
      <c r="K116" s="116"/>
      <c r="L116" s="9"/>
    </row>
    <row r="117" spans="1:12" s="96" customFormat="1" ht="9">
      <c r="A117" s="97" t="s">
        <v>119</v>
      </c>
      <c r="B117" s="96">
        <v>140.656</v>
      </c>
      <c r="C117" s="96">
        <v>86.54</v>
      </c>
      <c r="D117" s="96">
        <v>227.196</v>
      </c>
      <c r="E117" s="98">
        <v>64.90376034494095</v>
      </c>
      <c r="F117" s="98">
        <v>38.97335124439523</v>
      </c>
      <c r="G117" s="98">
        <v>51.715852594551926</v>
      </c>
      <c r="I117" s="110"/>
      <c r="J117" s="108"/>
      <c r="K117" s="116"/>
      <c r="L117" s="9"/>
    </row>
    <row r="118" spans="1:12" s="96" customFormat="1" ht="9">
      <c r="A118" s="97" t="s">
        <v>120</v>
      </c>
      <c r="B118" s="96">
        <v>101.908</v>
      </c>
      <c r="C118" s="96">
        <v>48.08</v>
      </c>
      <c r="D118" s="96">
        <v>149.988</v>
      </c>
      <c r="E118" s="98">
        <v>69.90318632506842</v>
      </c>
      <c r="F118" s="98">
        <v>31.576111539791924</v>
      </c>
      <c r="G118" s="98">
        <v>50.42246378036618</v>
      </c>
      <c r="I118" s="110"/>
      <c r="J118" s="108"/>
      <c r="K118" s="116"/>
      <c r="L118" s="9"/>
    </row>
    <row r="119" spans="1:12" s="96" customFormat="1" ht="9">
      <c r="A119" s="97" t="s">
        <v>121</v>
      </c>
      <c r="B119" s="96">
        <v>58.512</v>
      </c>
      <c r="C119" s="96">
        <v>27.24</v>
      </c>
      <c r="D119" s="96">
        <v>85.753</v>
      </c>
      <c r="E119" s="98">
        <v>67.34577987924301</v>
      </c>
      <c r="F119" s="98">
        <v>29.274881672724877</v>
      </c>
      <c r="G119" s="98">
        <v>47.798972647153356</v>
      </c>
      <c r="I119" s="110"/>
      <c r="J119" s="108"/>
      <c r="K119" s="116"/>
      <c r="L119" s="9"/>
    </row>
    <row r="120" spans="1:12" s="96" customFormat="1" ht="9">
      <c r="A120" s="97" t="s">
        <v>122</v>
      </c>
      <c r="B120" s="96">
        <v>37.997</v>
      </c>
      <c r="C120" s="96">
        <v>22.357</v>
      </c>
      <c r="D120" s="96">
        <v>60.354</v>
      </c>
      <c r="E120" s="98">
        <v>68.35403839848445</v>
      </c>
      <c r="F120" s="98">
        <v>38.28339771026899</v>
      </c>
      <c r="G120" s="98">
        <v>52.97405047520735</v>
      </c>
      <c r="I120" s="110"/>
      <c r="J120" s="108"/>
      <c r="K120" s="116"/>
      <c r="L120" s="9"/>
    </row>
    <row r="121" spans="1:12" s="96" customFormat="1" ht="9">
      <c r="A121" s="97" t="s">
        <v>123</v>
      </c>
      <c r="B121" s="96">
        <v>221.341</v>
      </c>
      <c r="C121" s="96">
        <v>123.17699999999999</v>
      </c>
      <c r="D121" s="96">
        <v>344.518</v>
      </c>
      <c r="E121" s="98">
        <v>61.495048420745256</v>
      </c>
      <c r="F121" s="98">
        <v>33.00236991685116</v>
      </c>
      <c r="G121" s="98">
        <v>46.943567100019095</v>
      </c>
      <c r="I121" s="110"/>
      <c r="J121" s="108"/>
      <c r="K121" s="116"/>
      <c r="L121" s="9"/>
    </row>
    <row r="122" spans="1:12" s="96" customFormat="1" ht="9">
      <c r="A122" s="97" t="s">
        <v>124</v>
      </c>
      <c r="B122" s="96">
        <v>78.135</v>
      </c>
      <c r="C122" s="96">
        <v>38.173</v>
      </c>
      <c r="D122" s="96">
        <v>116.30799999999999</v>
      </c>
      <c r="E122" s="98">
        <v>72.97127040183258</v>
      </c>
      <c r="F122" s="98">
        <v>36.353462211721485</v>
      </c>
      <c r="G122" s="98">
        <v>54.6822223177729</v>
      </c>
      <c r="I122" s="110"/>
      <c r="J122" s="108"/>
      <c r="K122" s="116"/>
      <c r="L122" s="9"/>
    </row>
    <row r="123" spans="1:12" s="96" customFormat="1" ht="9">
      <c r="A123" s="97" t="s">
        <v>125</v>
      </c>
      <c r="B123" s="96">
        <v>89.723</v>
      </c>
      <c r="C123" s="96">
        <v>48.162</v>
      </c>
      <c r="D123" s="96">
        <v>137.883</v>
      </c>
      <c r="E123" s="98">
        <v>65.84681977747367</v>
      </c>
      <c r="F123" s="98">
        <v>35.433036108413525</v>
      </c>
      <c r="G123" s="98">
        <v>50.55699386049264</v>
      </c>
      <c r="I123" s="110"/>
      <c r="J123" s="108"/>
      <c r="K123" s="116"/>
      <c r="L123" s="9"/>
    </row>
    <row r="124" spans="1:12" s="96" customFormat="1" ht="9">
      <c r="A124" s="93" t="s">
        <v>126</v>
      </c>
      <c r="B124" s="94">
        <v>408.728</v>
      </c>
      <c r="C124" s="94">
        <v>282.16</v>
      </c>
      <c r="D124" s="94">
        <v>690.888</v>
      </c>
      <c r="E124" s="95">
        <v>69.78383163823692</v>
      </c>
      <c r="F124" s="95">
        <v>49.18936275490331</v>
      </c>
      <c r="G124" s="95">
        <v>59.52161953740993</v>
      </c>
      <c r="I124" s="107"/>
      <c r="J124" s="108"/>
      <c r="K124" s="112"/>
      <c r="L124" s="9"/>
    </row>
    <row r="125" spans="1:12" s="96" customFormat="1" ht="9">
      <c r="A125" s="97" t="s">
        <v>127</v>
      </c>
      <c r="B125" s="96">
        <v>80.861</v>
      </c>
      <c r="C125" s="96">
        <v>62.596000000000004</v>
      </c>
      <c r="D125" s="96">
        <v>143.457</v>
      </c>
      <c r="E125" s="98">
        <v>69.43719163428372</v>
      </c>
      <c r="F125" s="98">
        <v>54.65358311031817</v>
      </c>
      <c r="G125" s="98">
        <v>62.05124619848288</v>
      </c>
      <c r="I125" s="110"/>
      <c r="J125" s="108"/>
      <c r="K125" s="116"/>
      <c r="L125" s="9"/>
    </row>
    <row r="126" spans="1:12" s="96" customFormat="1" ht="9">
      <c r="A126" s="97" t="s">
        <v>128</v>
      </c>
      <c r="B126" s="96">
        <v>37.133</v>
      </c>
      <c r="C126" s="96">
        <v>25.85</v>
      </c>
      <c r="D126" s="96">
        <v>62.983</v>
      </c>
      <c r="E126" s="98">
        <v>67.36939095181056</v>
      </c>
      <c r="F126" s="98">
        <v>48.57332197292436</v>
      </c>
      <c r="G126" s="98">
        <v>58.09861785580874</v>
      </c>
      <c r="I126" s="110"/>
      <c r="J126" s="108"/>
      <c r="K126" s="116"/>
      <c r="L126" s="9"/>
    </row>
    <row r="127" spans="1:12" s="96" customFormat="1" ht="9">
      <c r="A127" s="97" t="s">
        <v>129</v>
      </c>
      <c r="B127" s="96">
        <v>136.62300000000002</v>
      </c>
      <c r="C127" s="96">
        <v>96.862</v>
      </c>
      <c r="D127" s="96">
        <v>233.485</v>
      </c>
      <c r="E127" s="98">
        <v>69.01761014079855</v>
      </c>
      <c r="F127" s="98">
        <v>48.96470947700769</v>
      </c>
      <c r="G127" s="98">
        <v>58.92413142555406</v>
      </c>
      <c r="I127" s="110"/>
      <c r="J127" s="108"/>
      <c r="K127" s="116"/>
      <c r="L127" s="9"/>
    </row>
    <row r="128" spans="1:12" s="96" customFormat="1" ht="9">
      <c r="A128" s="97" t="s">
        <v>130</v>
      </c>
      <c r="B128" s="96">
        <v>39.106</v>
      </c>
      <c r="C128" s="96">
        <v>26.347</v>
      </c>
      <c r="D128" s="96">
        <v>65.453</v>
      </c>
      <c r="E128" s="98">
        <v>67.74159026861199</v>
      </c>
      <c r="F128" s="98">
        <v>47.96801643192489</v>
      </c>
      <c r="G128" s="98">
        <v>57.99229614626471</v>
      </c>
      <c r="I128" s="110"/>
      <c r="J128" s="108"/>
      <c r="K128" s="116"/>
      <c r="L128" s="9"/>
    </row>
    <row r="129" spans="1:12" s="96" customFormat="1" ht="9">
      <c r="A129" s="97" t="s">
        <v>171</v>
      </c>
      <c r="B129" s="96">
        <v>45.026</v>
      </c>
      <c r="C129" s="96">
        <v>31.63</v>
      </c>
      <c r="D129" s="96">
        <v>76.655</v>
      </c>
      <c r="E129" s="98">
        <v>80.00401086580008</v>
      </c>
      <c r="F129" s="98">
        <v>58.37745134591007</v>
      </c>
      <c r="G129" s="98">
        <v>69.31194985944052</v>
      </c>
      <c r="I129" s="110"/>
      <c r="J129" s="108"/>
      <c r="K129" s="116"/>
      <c r="L129" s="9"/>
    </row>
    <row r="130" spans="1:12" s="96" customFormat="1" ht="9">
      <c r="A130" s="97" t="s">
        <v>172</v>
      </c>
      <c r="B130" s="96">
        <v>13.263</v>
      </c>
      <c r="C130" s="96">
        <v>8.709</v>
      </c>
      <c r="D130" s="96">
        <v>21.972</v>
      </c>
      <c r="E130" s="98">
        <v>66.16012238653748</v>
      </c>
      <c r="F130" s="98">
        <v>45.653773386588185</v>
      </c>
      <c r="G130" s="98">
        <v>56.06139034111497</v>
      </c>
      <c r="I130" s="110"/>
      <c r="J130" s="108"/>
      <c r="K130" s="116"/>
      <c r="L130" s="9"/>
    </row>
    <row r="131" spans="1:12" s="96" customFormat="1" ht="9">
      <c r="A131" s="97" t="s">
        <v>173</v>
      </c>
      <c r="B131" s="96">
        <v>25.106</v>
      </c>
      <c r="C131" s="96">
        <v>13.389</v>
      </c>
      <c r="D131" s="96">
        <v>38.494</v>
      </c>
      <c r="E131" s="98">
        <v>70.25218152551467</v>
      </c>
      <c r="F131" s="98">
        <v>38.53511568724954</v>
      </c>
      <c r="G131" s="98">
        <v>54.67111123882869</v>
      </c>
      <c r="I131" s="110"/>
      <c r="J131" s="108"/>
      <c r="K131" s="116"/>
      <c r="L131" s="9"/>
    </row>
    <row r="132" spans="1:12" s="96" customFormat="1" ht="9">
      <c r="A132" s="97" t="s">
        <v>174</v>
      </c>
      <c r="B132" s="96">
        <v>31.609</v>
      </c>
      <c r="C132" s="96">
        <v>16.779</v>
      </c>
      <c r="D132" s="96">
        <v>48.388</v>
      </c>
      <c r="E132" s="98">
        <v>68.18332193820163</v>
      </c>
      <c r="F132" s="98">
        <v>37.125908151702994</v>
      </c>
      <c r="G132" s="98">
        <v>52.711676812396234</v>
      </c>
      <c r="I132" s="110"/>
      <c r="J132" s="108"/>
      <c r="K132" s="116"/>
      <c r="L132" s="9"/>
    </row>
    <row r="133" spans="1:12" s="96" customFormat="1" ht="18">
      <c r="A133" s="93" t="s">
        <v>131</v>
      </c>
      <c r="B133" s="117">
        <v>14747.694</v>
      </c>
      <c r="C133" s="117">
        <v>10227.022</v>
      </c>
      <c r="D133" s="117">
        <v>24974.717</v>
      </c>
      <c r="E133" s="118">
        <v>73.31515291204963</v>
      </c>
      <c r="F133" s="118">
        <v>51.129550294198644</v>
      </c>
      <c r="G133" s="118">
        <v>62.192134149417555</v>
      </c>
      <c r="I133" s="119"/>
      <c r="J133" s="108"/>
      <c r="K133" s="120"/>
      <c r="L133" s="9"/>
    </row>
    <row r="134" spans="1:12" s="96" customFormat="1" ht="4.5" customHeight="1">
      <c r="A134" s="102"/>
      <c r="B134" s="102"/>
      <c r="C134" s="102"/>
      <c r="D134" s="102"/>
      <c r="E134" s="102"/>
      <c r="F134" s="102"/>
      <c r="G134" s="102"/>
      <c r="J134" s="104"/>
      <c r="K134" s="104"/>
      <c r="L134" s="121"/>
    </row>
    <row r="138" spans="2:4" ht="9">
      <c r="B138" s="96"/>
      <c r="C138" s="96"/>
      <c r="D138" s="96"/>
    </row>
  </sheetData>
  <sheetProtection/>
  <mergeCells count="3">
    <mergeCell ref="A4:A5"/>
    <mergeCell ref="B4:D4"/>
    <mergeCell ref="E4:G4"/>
  </mergeCells>
  <printOptions horizontalCentered="1"/>
  <pageMargins left="1.1416666666666666" right="1.1416666666666666" top="0.6298611111111111" bottom="2.165277777777778" header="0.5118055555555556" footer="0.5118055555555556"/>
  <pageSetup horizontalDpi="300" verticalDpi="300" orientation="portrait" paperSize="9" r:id="rId2"/>
  <rowBreaks count="1" manualBreakCount="1">
    <brk id="7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8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16.421875" style="89" customWidth="1"/>
    <col min="2" max="2" width="9.00390625" style="89" customWidth="1"/>
    <col min="3" max="3" width="9.421875" style="89" customWidth="1"/>
    <col min="4" max="4" width="11.57421875" style="89" customWidth="1"/>
    <col min="5" max="6" width="9.421875" style="89" customWidth="1"/>
    <col min="7" max="7" width="11.421875" style="89" customWidth="1"/>
    <col min="8" max="16384" width="9.140625" style="89" customWidth="1"/>
  </cols>
  <sheetData>
    <row r="1" ht="15" customHeight="1">
      <c r="A1" s="88" t="s">
        <v>135</v>
      </c>
    </row>
    <row r="2" ht="15" customHeight="1">
      <c r="A2" s="88" t="s">
        <v>217</v>
      </c>
    </row>
    <row r="3" spans="1:7" ht="9" customHeight="1">
      <c r="A3" s="90"/>
      <c r="B3" s="91"/>
      <c r="C3" s="91"/>
      <c r="D3" s="91"/>
      <c r="E3" s="91"/>
      <c r="F3" s="91"/>
      <c r="G3" s="91"/>
    </row>
    <row r="4" spans="1:7" ht="15" customHeight="1">
      <c r="A4" s="72" t="s">
        <v>3</v>
      </c>
      <c r="B4" s="73" t="s">
        <v>136</v>
      </c>
      <c r="C4" s="73"/>
      <c r="D4" s="73"/>
      <c r="E4" s="73" t="s">
        <v>137</v>
      </c>
      <c r="F4" s="73"/>
      <c r="G4" s="73"/>
    </row>
    <row r="5" spans="1:7" s="92" customFormat="1" ht="18.75" customHeight="1">
      <c r="A5" s="72"/>
      <c r="B5" s="1" t="s">
        <v>4</v>
      </c>
      <c r="C5" s="1" t="s">
        <v>0</v>
      </c>
      <c r="D5" s="1" t="s">
        <v>1</v>
      </c>
      <c r="E5" s="1" t="s">
        <v>4</v>
      </c>
      <c r="F5" s="1" t="s">
        <v>0</v>
      </c>
      <c r="G5" s="1" t="s">
        <v>1</v>
      </c>
    </row>
    <row r="6" spans="1:7" s="96" customFormat="1" ht="9">
      <c r="A6" s="93" t="s">
        <v>8</v>
      </c>
      <c r="B6" s="94">
        <v>1041.678</v>
      </c>
      <c r="C6" s="94">
        <v>802.604</v>
      </c>
      <c r="D6" s="94">
        <v>1844.283</v>
      </c>
      <c r="E6" s="95">
        <v>71.27906048893438</v>
      </c>
      <c r="F6" s="95">
        <v>55.760447610816186</v>
      </c>
      <c r="G6" s="95">
        <v>63.53168022640576</v>
      </c>
    </row>
    <row r="7" spans="1:7" s="96" customFormat="1" ht="9">
      <c r="A7" s="97" t="s">
        <v>9</v>
      </c>
      <c r="B7" s="96">
        <v>519.724</v>
      </c>
      <c r="C7" s="96">
        <v>409.602</v>
      </c>
      <c r="D7" s="96">
        <v>929.326</v>
      </c>
      <c r="E7" s="98">
        <v>69.112754309328</v>
      </c>
      <c r="F7" s="98">
        <v>54.453474960435614</v>
      </c>
      <c r="G7" s="98">
        <v>61.74334515906759</v>
      </c>
    </row>
    <row r="8" spans="1:7" s="96" customFormat="1" ht="9">
      <c r="A8" s="97" t="s">
        <v>10</v>
      </c>
      <c r="B8" s="96">
        <v>42.445</v>
      </c>
      <c r="C8" s="96">
        <v>33.83</v>
      </c>
      <c r="D8" s="96">
        <v>76.274</v>
      </c>
      <c r="E8" s="98">
        <v>71.61326197261417</v>
      </c>
      <c r="F8" s="98">
        <v>59.083080310374825</v>
      </c>
      <c r="G8" s="98">
        <v>65.41579210833692</v>
      </c>
    </row>
    <row r="9" spans="1:7" s="96" customFormat="1" ht="9">
      <c r="A9" s="97" t="s">
        <v>11</v>
      </c>
      <c r="B9" s="96">
        <v>89.948</v>
      </c>
      <c r="C9" s="96">
        <v>65.955</v>
      </c>
      <c r="D9" s="96">
        <v>155.903</v>
      </c>
      <c r="E9" s="98">
        <v>72.79908874120086</v>
      </c>
      <c r="F9" s="98">
        <v>54.65239836344011</v>
      </c>
      <c r="G9" s="98">
        <v>63.820177272520276</v>
      </c>
    </row>
    <row r="10" spans="1:7" s="96" customFormat="1" ht="9">
      <c r="A10" s="97" t="s">
        <v>12</v>
      </c>
      <c r="B10" s="96">
        <v>151.875</v>
      </c>
      <c r="C10" s="96">
        <v>112.414</v>
      </c>
      <c r="D10" s="96">
        <v>264.289</v>
      </c>
      <c r="E10" s="98">
        <v>77.04574615727043</v>
      </c>
      <c r="F10" s="98">
        <v>59.78776757751542</v>
      </c>
      <c r="G10" s="98">
        <v>68.5338089437044</v>
      </c>
    </row>
    <row r="11" spans="1:7" s="96" customFormat="1" ht="9">
      <c r="A11" s="97" t="s">
        <v>13</v>
      </c>
      <c r="B11" s="96">
        <v>53.72</v>
      </c>
      <c r="C11" s="96">
        <v>38.811</v>
      </c>
      <c r="D11" s="96">
        <v>92.53</v>
      </c>
      <c r="E11" s="98">
        <v>74.31581341787629</v>
      </c>
      <c r="F11" s="98">
        <v>55.44969731911213</v>
      </c>
      <c r="G11" s="98">
        <v>64.94821749368376</v>
      </c>
    </row>
    <row r="12" spans="1:7" s="96" customFormat="1" ht="9">
      <c r="A12" s="97" t="s">
        <v>14</v>
      </c>
      <c r="B12" s="96">
        <v>102.7</v>
      </c>
      <c r="C12" s="96">
        <v>77.704</v>
      </c>
      <c r="D12" s="96">
        <v>180.403</v>
      </c>
      <c r="E12" s="98">
        <v>71.76978334330036</v>
      </c>
      <c r="F12" s="98">
        <v>55.632648004139675</v>
      </c>
      <c r="G12" s="98">
        <v>63.74746376811594</v>
      </c>
    </row>
    <row r="13" spans="1:7" s="96" customFormat="1" ht="9">
      <c r="A13" s="97" t="s">
        <v>15</v>
      </c>
      <c r="B13" s="96">
        <v>42.4</v>
      </c>
      <c r="C13" s="96">
        <v>35.268</v>
      </c>
      <c r="D13" s="96">
        <v>77.667</v>
      </c>
      <c r="E13" s="98">
        <v>70.46362363866035</v>
      </c>
      <c r="F13" s="98">
        <v>59.919458486847745</v>
      </c>
      <c r="G13" s="98">
        <v>65.20177531491316</v>
      </c>
    </row>
    <row r="14" spans="1:7" s="96" customFormat="1" ht="9">
      <c r="A14" s="97" t="s">
        <v>16</v>
      </c>
      <c r="B14" s="96">
        <v>38.867</v>
      </c>
      <c r="C14" s="96">
        <v>29.022</v>
      </c>
      <c r="D14" s="96">
        <v>67.889</v>
      </c>
      <c r="E14" s="98">
        <v>72.38109658004807</v>
      </c>
      <c r="F14" s="98">
        <v>55.13961219901225</v>
      </c>
      <c r="G14" s="98">
        <v>63.82516162251846</v>
      </c>
    </row>
    <row r="15" spans="1:7" s="96" customFormat="1" ht="9">
      <c r="A15" s="93" t="s">
        <v>17</v>
      </c>
      <c r="B15" s="94">
        <v>31.916</v>
      </c>
      <c r="C15" s="94">
        <v>25.134</v>
      </c>
      <c r="D15" s="94">
        <v>57.05</v>
      </c>
      <c r="E15" s="95">
        <v>74.26514411042507</v>
      </c>
      <c r="F15" s="95">
        <v>60.32812423932622</v>
      </c>
      <c r="G15" s="95">
        <v>67.36842105263158</v>
      </c>
    </row>
    <row r="16" spans="1:7" s="96" customFormat="1" ht="9">
      <c r="A16" s="97" t="s">
        <v>18</v>
      </c>
      <c r="B16" s="96">
        <v>31.916</v>
      </c>
      <c r="C16" s="96">
        <v>25.134</v>
      </c>
      <c r="D16" s="96">
        <v>57.05</v>
      </c>
      <c r="E16" s="98">
        <v>74.26514411042507</v>
      </c>
      <c r="F16" s="98">
        <v>60.32812423932622</v>
      </c>
      <c r="G16" s="98">
        <v>67.36842105263158</v>
      </c>
    </row>
    <row r="17" spans="1:7" s="96" customFormat="1" ht="9">
      <c r="A17" s="93" t="s">
        <v>19</v>
      </c>
      <c r="B17" s="94">
        <v>2476.379</v>
      </c>
      <c r="C17" s="94">
        <v>1796.76</v>
      </c>
      <c r="D17" s="94">
        <v>4273.139</v>
      </c>
      <c r="E17" s="95">
        <v>74.17096772316518</v>
      </c>
      <c r="F17" s="95">
        <v>55.76075555495665</v>
      </c>
      <c r="G17" s="95">
        <v>65.07180160904251</v>
      </c>
    </row>
    <row r="18" spans="1:7" s="96" customFormat="1" ht="8.25" customHeight="1">
      <c r="A18" s="97" t="s">
        <v>20</v>
      </c>
      <c r="B18" s="96">
        <v>216.678</v>
      </c>
      <c r="C18" s="96">
        <v>157.801</v>
      </c>
      <c r="D18" s="96">
        <v>374.479</v>
      </c>
      <c r="E18" s="98">
        <v>73.5195147788879</v>
      </c>
      <c r="F18" s="98">
        <v>54.686548356610324</v>
      </c>
      <c r="G18" s="98">
        <v>64.15484144955434</v>
      </c>
    </row>
    <row r="19" spans="1:7" s="96" customFormat="1" ht="8.25" customHeight="1">
      <c r="A19" s="97" t="s">
        <v>21</v>
      </c>
      <c r="B19" s="96">
        <v>151.979</v>
      </c>
      <c r="C19" s="96">
        <v>106.132</v>
      </c>
      <c r="D19" s="96">
        <v>258.11</v>
      </c>
      <c r="E19" s="98">
        <v>75.16742035465678</v>
      </c>
      <c r="F19" s="98">
        <v>54.6779682118106</v>
      </c>
      <c r="G19" s="98">
        <v>65.02903081732916</v>
      </c>
    </row>
    <row r="20" spans="1:7" s="96" customFormat="1" ht="8.25" customHeight="1">
      <c r="A20" s="97" t="s">
        <v>22</v>
      </c>
      <c r="B20" s="96">
        <v>45.145</v>
      </c>
      <c r="C20" s="96">
        <v>33.274</v>
      </c>
      <c r="D20" s="96">
        <v>78.418</v>
      </c>
      <c r="E20" s="98">
        <v>72.43186582809224</v>
      </c>
      <c r="F20" s="98">
        <v>55.95832209333693</v>
      </c>
      <c r="G20" s="98">
        <v>64.3144357304267</v>
      </c>
    </row>
    <row r="21" spans="1:7" s="96" customFormat="1" ht="8.25" customHeight="1">
      <c r="A21" s="97" t="s">
        <v>23</v>
      </c>
      <c r="B21" s="96">
        <v>981.15</v>
      </c>
      <c r="C21" s="96">
        <v>771.565</v>
      </c>
      <c r="D21" s="96">
        <v>1752.715</v>
      </c>
      <c r="E21" s="98">
        <v>73.68836231136036</v>
      </c>
      <c r="F21" s="98">
        <v>58.80850814177355</v>
      </c>
      <c r="G21" s="98">
        <v>66.25613208874857</v>
      </c>
    </row>
    <row r="22" spans="1:7" s="96" customFormat="1" ht="8.25" customHeight="1">
      <c r="A22" s="97" t="s">
        <v>24</v>
      </c>
      <c r="B22" s="96">
        <v>284.634</v>
      </c>
      <c r="C22" s="96">
        <v>183.59</v>
      </c>
      <c r="D22" s="96">
        <v>468.224</v>
      </c>
      <c r="E22" s="98">
        <v>75.33752602545664</v>
      </c>
      <c r="F22" s="98">
        <v>51.652824766064334</v>
      </c>
      <c r="G22" s="98">
        <v>63.80819797639309</v>
      </c>
    </row>
    <row r="23" spans="1:7" s="96" customFormat="1" ht="8.25" customHeight="1">
      <c r="A23" s="97" t="s">
        <v>25</v>
      </c>
      <c r="B23" s="96">
        <v>323.61</v>
      </c>
      <c r="C23" s="96">
        <v>206.58</v>
      </c>
      <c r="D23" s="96">
        <v>530.19</v>
      </c>
      <c r="E23" s="98">
        <v>75.48099706188987</v>
      </c>
      <c r="F23" s="98">
        <v>51.29132334457235</v>
      </c>
      <c r="G23" s="98">
        <v>63.695668286305484</v>
      </c>
    </row>
    <row r="24" spans="1:7" s="96" customFormat="1" ht="8.25" customHeight="1">
      <c r="A24" s="97" t="s">
        <v>26</v>
      </c>
      <c r="B24" s="96">
        <v>129.541</v>
      </c>
      <c r="C24" s="96">
        <v>102.269</v>
      </c>
      <c r="D24" s="96">
        <v>231.81</v>
      </c>
      <c r="E24" s="98">
        <v>71.3190175469999</v>
      </c>
      <c r="F24" s="98">
        <v>58.312448266347836</v>
      </c>
      <c r="G24" s="98">
        <v>64.90410920069739</v>
      </c>
    </row>
    <row r="25" spans="1:7" s="96" customFormat="1" ht="8.25" customHeight="1">
      <c r="A25" s="97" t="s">
        <v>27</v>
      </c>
      <c r="B25" s="96">
        <v>90.685</v>
      </c>
      <c r="C25" s="96">
        <v>62.033</v>
      </c>
      <c r="D25" s="96">
        <v>152.719</v>
      </c>
      <c r="E25" s="98">
        <v>73.0987098759784</v>
      </c>
      <c r="F25" s="98">
        <v>53.19398574656701</v>
      </c>
      <c r="G25" s="98">
        <v>63.36508260335514</v>
      </c>
    </row>
    <row r="26" spans="1:7" s="96" customFormat="1" ht="20.25" customHeight="1">
      <c r="A26" s="99" t="s">
        <v>28</v>
      </c>
      <c r="B26" s="100">
        <v>107.853</v>
      </c>
      <c r="C26" s="100">
        <v>72.713</v>
      </c>
      <c r="D26" s="100">
        <v>180.566</v>
      </c>
      <c r="E26" s="101">
        <v>76.4735634543069</v>
      </c>
      <c r="F26" s="101">
        <v>54.71336562516635</v>
      </c>
      <c r="G26" s="101">
        <v>65.79255775762326</v>
      </c>
    </row>
    <row r="27" spans="1:7" s="96" customFormat="1" ht="8.25" customHeight="1">
      <c r="A27" s="97" t="s">
        <v>29</v>
      </c>
      <c r="B27" s="96">
        <v>86.2</v>
      </c>
      <c r="C27" s="96">
        <v>61.526</v>
      </c>
      <c r="D27" s="96">
        <v>147.727</v>
      </c>
      <c r="E27" s="98">
        <v>74.50871141770585</v>
      </c>
      <c r="F27" s="98">
        <v>55.751537967128826</v>
      </c>
      <c r="G27" s="98">
        <v>65.30662810446033</v>
      </c>
    </row>
    <row r="28" spans="1:7" s="96" customFormat="1" ht="8.25" customHeight="1">
      <c r="A28" s="97" t="s">
        <v>30</v>
      </c>
      <c r="B28" s="96">
        <v>58.904</v>
      </c>
      <c r="C28" s="96">
        <v>39.278</v>
      </c>
      <c r="D28" s="96">
        <v>98.181</v>
      </c>
      <c r="E28" s="98">
        <v>74.47640757962361</v>
      </c>
      <c r="F28" s="98">
        <v>52.91990573959209</v>
      </c>
      <c r="G28" s="98">
        <v>63.939223410241986</v>
      </c>
    </row>
    <row r="29" spans="1:7" s="96" customFormat="1" ht="9">
      <c r="A29" s="93" t="s">
        <v>31</v>
      </c>
      <c r="B29" s="94">
        <v>268.032</v>
      </c>
      <c r="C29" s="94">
        <v>201.79</v>
      </c>
      <c r="D29" s="94">
        <v>469.822</v>
      </c>
      <c r="E29" s="95">
        <v>76.77570948678436</v>
      </c>
      <c r="F29" s="95">
        <v>60.06528016572972</v>
      </c>
      <c r="G29" s="95">
        <v>68.50342762341009</v>
      </c>
    </row>
    <row r="30" spans="1:7" s="96" customFormat="1" ht="9">
      <c r="A30" s="97" t="s">
        <v>32</v>
      </c>
      <c r="B30" s="96">
        <v>136.198</v>
      </c>
      <c r="C30" s="96">
        <v>104.151</v>
      </c>
      <c r="D30" s="96">
        <v>240.349</v>
      </c>
      <c r="E30" s="98">
        <v>79.10043494260084</v>
      </c>
      <c r="F30" s="98">
        <v>62.935532842049625</v>
      </c>
      <c r="G30" s="98">
        <v>71.09364297000343</v>
      </c>
    </row>
    <row r="31" spans="1:7" s="96" customFormat="1" ht="9">
      <c r="A31" s="97" t="s">
        <v>33</v>
      </c>
      <c r="B31" s="96">
        <v>131.834</v>
      </c>
      <c r="C31" s="96">
        <v>97.639</v>
      </c>
      <c r="D31" s="96">
        <v>229.473</v>
      </c>
      <c r="E31" s="98">
        <v>74.54811355110203</v>
      </c>
      <c r="F31" s="98">
        <v>57.3085641425232</v>
      </c>
      <c r="G31" s="98">
        <v>66.0187908329707</v>
      </c>
    </row>
    <row r="32" spans="1:7" s="96" customFormat="1" ht="9">
      <c r="A32" s="93" t="s">
        <v>34</v>
      </c>
      <c r="B32" s="94">
        <v>1255.353</v>
      </c>
      <c r="C32" s="94">
        <v>856.394</v>
      </c>
      <c r="D32" s="94">
        <v>2111.747</v>
      </c>
      <c r="E32" s="95">
        <v>75.29468066291444</v>
      </c>
      <c r="F32" s="95">
        <v>53.34921318290717</v>
      </c>
      <c r="G32" s="95">
        <v>64.45214704361584</v>
      </c>
    </row>
    <row r="33" spans="1:7" s="96" customFormat="1" ht="9">
      <c r="A33" s="97" t="s">
        <v>35</v>
      </c>
      <c r="B33" s="96">
        <v>243.185</v>
      </c>
      <c r="C33" s="96">
        <v>171.934</v>
      </c>
      <c r="D33" s="96">
        <v>415.119</v>
      </c>
      <c r="E33" s="98">
        <v>78.2024027452447</v>
      </c>
      <c r="F33" s="98">
        <v>57.782203618687554</v>
      </c>
      <c r="G33" s="98">
        <v>68.13790326739971</v>
      </c>
    </row>
    <row r="34" spans="1:7" s="96" customFormat="1" ht="9">
      <c r="A34" s="97" t="s">
        <v>36</v>
      </c>
      <c r="B34" s="96">
        <v>224.175</v>
      </c>
      <c r="C34" s="96">
        <v>149.948</v>
      </c>
      <c r="D34" s="96">
        <v>374.123</v>
      </c>
      <c r="E34" s="98">
        <v>75.13626403725007</v>
      </c>
      <c r="F34" s="98">
        <v>53.15954917798018</v>
      </c>
      <c r="G34" s="98">
        <v>64.39344618055556</v>
      </c>
    </row>
    <row r="35" spans="1:7" s="96" customFormat="1" ht="9">
      <c r="A35" s="97" t="s">
        <v>37</v>
      </c>
      <c r="B35" s="96">
        <v>50.287</v>
      </c>
      <c r="C35" s="96">
        <v>40.39</v>
      </c>
      <c r="D35" s="96">
        <v>90.677</v>
      </c>
      <c r="E35" s="98">
        <v>70.93800049057093</v>
      </c>
      <c r="F35" s="98">
        <v>58.46072977353366</v>
      </c>
      <c r="G35" s="98">
        <v>64.73696051323363</v>
      </c>
    </row>
    <row r="36" spans="1:7" s="96" customFormat="1" ht="9">
      <c r="A36" s="97" t="s">
        <v>38</v>
      </c>
      <c r="B36" s="96">
        <v>228.107</v>
      </c>
      <c r="C36" s="96">
        <v>141.077</v>
      </c>
      <c r="D36" s="96">
        <v>369.184</v>
      </c>
      <c r="E36" s="98">
        <v>75.45503645692682</v>
      </c>
      <c r="F36" s="98">
        <v>48.99999650775802</v>
      </c>
      <c r="G36" s="98">
        <v>62.45198166806845</v>
      </c>
    </row>
    <row r="37" spans="1:7" s="96" customFormat="1" ht="9">
      <c r="A37" s="97" t="s">
        <v>39</v>
      </c>
      <c r="B37" s="96">
        <v>209.132</v>
      </c>
      <c r="C37" s="96">
        <v>143.238</v>
      </c>
      <c r="D37" s="96">
        <v>352.37</v>
      </c>
      <c r="E37" s="98">
        <v>73.09368929443426</v>
      </c>
      <c r="F37" s="98">
        <v>50.81494245887749</v>
      </c>
      <c r="G37" s="98">
        <v>61.971056708575176</v>
      </c>
    </row>
    <row r="38" spans="1:7" s="96" customFormat="1" ht="9">
      <c r="A38" s="97" t="s">
        <v>40</v>
      </c>
      <c r="B38" s="96">
        <v>238.42</v>
      </c>
      <c r="C38" s="96">
        <v>168.517</v>
      </c>
      <c r="D38" s="96">
        <v>406.937</v>
      </c>
      <c r="E38" s="98">
        <v>75.69471662299213</v>
      </c>
      <c r="F38" s="98">
        <v>55.00753604193972</v>
      </c>
      <c r="G38" s="98">
        <v>65.41032018673351</v>
      </c>
    </row>
    <row r="39" spans="1:7" s="96" customFormat="1" ht="9">
      <c r="A39" s="97" t="s">
        <v>41</v>
      </c>
      <c r="B39" s="96">
        <v>62.049</v>
      </c>
      <c r="C39" s="96">
        <v>41.288</v>
      </c>
      <c r="D39" s="96">
        <v>103.337</v>
      </c>
      <c r="E39" s="98">
        <v>74.18199042922728</v>
      </c>
      <c r="F39" s="98">
        <v>51.33344108614837</v>
      </c>
      <c r="G39" s="98">
        <v>62.89128498141493</v>
      </c>
    </row>
    <row r="40" spans="1:7" s="96" customFormat="1" ht="9">
      <c r="A40" s="93" t="s">
        <v>42</v>
      </c>
      <c r="B40" s="94">
        <v>289.509</v>
      </c>
      <c r="C40" s="94">
        <v>218.359</v>
      </c>
      <c r="D40" s="94">
        <v>507.868</v>
      </c>
      <c r="E40" s="95">
        <v>71.45916413799367</v>
      </c>
      <c r="F40" s="95">
        <v>55.548389243365406</v>
      </c>
      <c r="G40" s="95">
        <v>63.56182725691688</v>
      </c>
    </row>
    <row r="41" spans="1:7" s="96" customFormat="1" ht="9">
      <c r="A41" s="97" t="s">
        <v>43</v>
      </c>
      <c r="B41" s="96">
        <v>129.862</v>
      </c>
      <c r="C41" s="96">
        <v>94.853</v>
      </c>
      <c r="D41" s="96">
        <v>224.715</v>
      </c>
      <c r="E41" s="98">
        <v>72.4539541876915</v>
      </c>
      <c r="F41" s="98">
        <v>54.526546250684184</v>
      </c>
      <c r="G41" s="98">
        <v>63.5424214738036</v>
      </c>
    </row>
    <row r="42" spans="1:7" s="96" customFormat="1" ht="9">
      <c r="A42" s="97" t="s">
        <v>44</v>
      </c>
      <c r="B42" s="96">
        <v>32.425</v>
      </c>
      <c r="C42" s="96">
        <v>24.257</v>
      </c>
      <c r="D42" s="96">
        <v>56.682</v>
      </c>
      <c r="E42" s="98">
        <v>69.39477004742636</v>
      </c>
      <c r="F42" s="98">
        <v>55.13868847202181</v>
      </c>
      <c r="G42" s="98">
        <v>62.45020920502091</v>
      </c>
    </row>
    <row r="43" spans="1:7" s="96" customFormat="1" ht="9">
      <c r="A43" s="97" t="s">
        <v>45</v>
      </c>
      <c r="B43" s="96">
        <v>49.662</v>
      </c>
      <c r="C43" s="96">
        <v>42.526</v>
      </c>
      <c r="D43" s="96">
        <v>92.188</v>
      </c>
      <c r="E43" s="98">
        <v>68.42030930019067</v>
      </c>
      <c r="F43" s="98">
        <v>58.38734696138719</v>
      </c>
      <c r="G43" s="98">
        <v>63.35475389660791</v>
      </c>
    </row>
    <row r="44" spans="1:7" s="96" customFormat="1" ht="9">
      <c r="A44" s="97" t="s">
        <v>46</v>
      </c>
      <c r="B44" s="96">
        <v>77.56</v>
      </c>
      <c r="C44" s="96">
        <v>56.723</v>
      </c>
      <c r="D44" s="96">
        <v>134.283</v>
      </c>
      <c r="E44" s="98">
        <v>72.75976022133415</v>
      </c>
      <c r="F44" s="98">
        <v>55.451233598910044</v>
      </c>
      <c r="G44" s="98">
        <v>64.22377486184483</v>
      </c>
    </row>
    <row r="45" spans="1:7" s="96" customFormat="1" ht="9">
      <c r="A45" s="93" t="s">
        <v>47</v>
      </c>
      <c r="B45" s="94">
        <v>360.118</v>
      </c>
      <c r="C45" s="94">
        <v>278.454</v>
      </c>
      <c r="D45" s="94">
        <v>638.572</v>
      </c>
      <c r="E45" s="95">
        <v>71.13112557000318</v>
      </c>
      <c r="F45" s="95">
        <v>54.99810428431745</v>
      </c>
      <c r="G45" s="95">
        <v>63.000274557012816</v>
      </c>
    </row>
    <row r="46" spans="1:7" s="96" customFormat="1" ht="8.25" customHeight="1">
      <c r="A46" s="97" t="s">
        <v>48</v>
      </c>
      <c r="B46" s="96">
        <v>48.35</v>
      </c>
      <c r="C46" s="96">
        <v>36.845</v>
      </c>
      <c r="D46" s="96">
        <v>85.195</v>
      </c>
      <c r="E46" s="98">
        <v>69.83406982529044</v>
      </c>
      <c r="F46" s="98">
        <v>52.53098725838606</v>
      </c>
      <c r="G46" s="98">
        <v>61.12762879553368</v>
      </c>
    </row>
    <row r="47" spans="1:7" s="96" customFormat="1" ht="8.25" customHeight="1">
      <c r="A47" s="97" t="s">
        <v>49</v>
      </c>
      <c r="B47" s="96">
        <v>63.493</v>
      </c>
      <c r="C47" s="96">
        <v>48.303</v>
      </c>
      <c r="D47" s="96">
        <v>111.796</v>
      </c>
      <c r="E47" s="98">
        <v>70.87711650529987</v>
      </c>
      <c r="F47" s="98">
        <v>53.69893638642368</v>
      </c>
      <c r="G47" s="98">
        <v>62.21989552629482</v>
      </c>
    </row>
    <row r="48" spans="1:7" s="96" customFormat="1" ht="8.25" customHeight="1">
      <c r="A48" s="97" t="s">
        <v>50</v>
      </c>
      <c r="B48" s="96">
        <v>196.149</v>
      </c>
      <c r="C48" s="96">
        <v>160.153</v>
      </c>
      <c r="D48" s="96">
        <v>356.301</v>
      </c>
      <c r="E48" s="98">
        <v>70.76741405193577</v>
      </c>
      <c r="F48" s="98">
        <v>57.915226965078645</v>
      </c>
      <c r="G48" s="98">
        <v>64.27468111774681</v>
      </c>
    </row>
    <row r="49" spans="1:7" s="96" customFormat="1" ht="8.25" customHeight="1">
      <c r="A49" s="97" t="s">
        <v>51</v>
      </c>
      <c r="B49" s="96">
        <v>52.126</v>
      </c>
      <c r="C49" s="96">
        <v>33.153</v>
      </c>
      <c r="D49" s="96">
        <v>85.279</v>
      </c>
      <c r="E49" s="98">
        <v>74.1413674571767</v>
      </c>
      <c r="F49" s="98">
        <v>47.58192579760359</v>
      </c>
      <c r="G49" s="98">
        <v>60.858578565859</v>
      </c>
    </row>
    <row r="50" spans="1:7" s="96" customFormat="1" ht="9">
      <c r="A50" s="93" t="s">
        <v>52</v>
      </c>
      <c r="B50" s="94">
        <v>1082.659</v>
      </c>
      <c r="C50" s="94">
        <v>852.905</v>
      </c>
      <c r="D50" s="94">
        <v>1935.564</v>
      </c>
      <c r="E50" s="95">
        <v>74.89003691921758</v>
      </c>
      <c r="F50" s="95">
        <v>59.94890888037766</v>
      </c>
      <c r="G50" s="95">
        <v>67.43588558589944</v>
      </c>
    </row>
    <row r="51" spans="1:7" s="96" customFormat="1" ht="8.25" customHeight="1">
      <c r="A51" s="97" t="s">
        <v>53</v>
      </c>
      <c r="B51" s="96">
        <v>72.336</v>
      </c>
      <c r="C51" s="96">
        <v>50.856</v>
      </c>
      <c r="D51" s="96">
        <v>123.192</v>
      </c>
      <c r="E51" s="98">
        <v>76.50553605184986</v>
      </c>
      <c r="F51" s="98">
        <v>55.71107751145106</v>
      </c>
      <c r="G51" s="98">
        <v>66.25758804321624</v>
      </c>
    </row>
    <row r="52" spans="1:7" s="96" customFormat="1" ht="8.25" customHeight="1">
      <c r="A52" s="97" t="s">
        <v>54</v>
      </c>
      <c r="B52" s="96">
        <v>111.396</v>
      </c>
      <c r="C52" s="96">
        <v>86.573</v>
      </c>
      <c r="D52" s="96">
        <v>197.968</v>
      </c>
      <c r="E52" s="98">
        <v>75.82696662504497</v>
      </c>
      <c r="F52" s="98">
        <v>61.06230031948881</v>
      </c>
      <c r="G52" s="98">
        <v>68.4850182816329</v>
      </c>
    </row>
    <row r="53" spans="1:7" s="96" customFormat="1" ht="8.25" customHeight="1">
      <c r="A53" s="97" t="s">
        <v>55</v>
      </c>
      <c r="B53" s="96">
        <v>136.558</v>
      </c>
      <c r="C53" s="96">
        <v>97.482</v>
      </c>
      <c r="D53" s="96">
        <v>234.04</v>
      </c>
      <c r="E53" s="98">
        <v>76.6694531722925</v>
      </c>
      <c r="F53" s="98">
        <v>57.27814220902514</v>
      </c>
      <c r="G53" s="98">
        <v>67.09808329562209</v>
      </c>
    </row>
    <row r="54" spans="1:7" s="96" customFormat="1" ht="8.25" customHeight="1">
      <c r="A54" s="97" t="s">
        <v>56</v>
      </c>
      <c r="B54" s="96">
        <v>168.973</v>
      </c>
      <c r="C54" s="96">
        <v>135.024</v>
      </c>
      <c r="D54" s="96">
        <v>303.997</v>
      </c>
      <c r="E54" s="98">
        <v>73.00808871264891</v>
      </c>
      <c r="F54" s="98">
        <v>59.54355363334167</v>
      </c>
      <c r="G54" s="98">
        <v>66.3377513346968</v>
      </c>
    </row>
    <row r="55" spans="1:7" s="96" customFormat="1" ht="8.25" customHeight="1">
      <c r="A55" s="97" t="s">
        <v>57</v>
      </c>
      <c r="B55" s="96">
        <v>240.089</v>
      </c>
      <c r="C55" s="96">
        <v>201.657</v>
      </c>
      <c r="D55" s="96">
        <v>441.745</v>
      </c>
      <c r="E55" s="98">
        <v>75.3791524883542</v>
      </c>
      <c r="F55" s="98">
        <v>62.797179240276236</v>
      </c>
      <c r="G55" s="98">
        <v>69.04779039586242</v>
      </c>
    </row>
    <row r="56" spans="1:7" s="96" customFormat="1" ht="8.25" customHeight="1">
      <c r="A56" s="97" t="s">
        <v>58</v>
      </c>
      <c r="B56" s="96">
        <v>85.075</v>
      </c>
      <c r="C56" s="96">
        <v>68.165</v>
      </c>
      <c r="D56" s="96">
        <v>153.24</v>
      </c>
      <c r="E56" s="98">
        <v>73.42176239112173</v>
      </c>
      <c r="F56" s="98">
        <v>59.371488794627695</v>
      </c>
      <c r="G56" s="98">
        <v>66.34341980552533</v>
      </c>
    </row>
    <row r="57" spans="1:7" s="96" customFormat="1" ht="8.25" customHeight="1">
      <c r="A57" s="97" t="s">
        <v>59</v>
      </c>
      <c r="B57" s="96">
        <v>94.43</v>
      </c>
      <c r="C57" s="96">
        <v>80.374</v>
      </c>
      <c r="D57" s="96">
        <v>174.805</v>
      </c>
      <c r="E57" s="98">
        <v>73.46304444354742</v>
      </c>
      <c r="F57" s="98">
        <v>64.35687744406043</v>
      </c>
      <c r="G57" s="98">
        <v>68.92154918805615</v>
      </c>
    </row>
    <row r="58" spans="1:7" s="96" customFormat="1" ht="8.25" customHeight="1">
      <c r="A58" s="97" t="s">
        <v>60</v>
      </c>
      <c r="B58" s="96">
        <v>99.562</v>
      </c>
      <c r="C58" s="96">
        <v>76.381</v>
      </c>
      <c r="D58" s="96">
        <v>175.942</v>
      </c>
      <c r="E58" s="98">
        <v>76.82792136072453</v>
      </c>
      <c r="F58" s="98">
        <v>58.96103690072025</v>
      </c>
      <c r="G58" s="98">
        <v>67.91839382337119</v>
      </c>
    </row>
    <row r="59" spans="1:7" s="96" customFormat="1" ht="8.25" customHeight="1">
      <c r="A59" s="97" t="s">
        <v>61</v>
      </c>
      <c r="B59" s="96">
        <v>74.24</v>
      </c>
      <c r="C59" s="96">
        <v>56.394</v>
      </c>
      <c r="D59" s="96">
        <v>130.634</v>
      </c>
      <c r="E59" s="98">
        <v>72.71027473687384</v>
      </c>
      <c r="F59" s="98">
        <v>55.20675321605169</v>
      </c>
      <c r="G59" s="98">
        <v>63.86897447250982</v>
      </c>
    </row>
    <row r="60" spans="1:7" s="96" customFormat="1" ht="9">
      <c r="A60" s="93" t="s">
        <v>62</v>
      </c>
      <c r="B60" s="94">
        <v>890.191</v>
      </c>
      <c r="C60" s="94">
        <v>663.661</v>
      </c>
      <c r="D60" s="94">
        <v>1553.852</v>
      </c>
      <c r="E60" s="95">
        <v>73.28079321893065</v>
      </c>
      <c r="F60" s="95">
        <v>54.45342864641264</v>
      </c>
      <c r="G60" s="95">
        <v>63.8038778054706</v>
      </c>
    </row>
    <row r="61" spans="1:7" s="96" customFormat="1" ht="8.25" customHeight="1">
      <c r="A61" s="97" t="s">
        <v>63</v>
      </c>
      <c r="B61" s="96">
        <v>46.586</v>
      </c>
      <c r="C61" s="96">
        <v>33.503</v>
      </c>
      <c r="D61" s="96">
        <v>80.089</v>
      </c>
      <c r="E61" s="98">
        <v>69.00434882124057</v>
      </c>
      <c r="F61" s="98">
        <v>50.462385942236374</v>
      </c>
      <c r="G61" s="98">
        <v>59.77214918329196</v>
      </c>
    </row>
    <row r="62" spans="1:7" s="96" customFormat="1" ht="8.25" customHeight="1">
      <c r="A62" s="97" t="s">
        <v>64</v>
      </c>
      <c r="B62" s="96">
        <v>93.011</v>
      </c>
      <c r="C62" s="96">
        <v>57.718</v>
      </c>
      <c r="D62" s="96">
        <v>150.729</v>
      </c>
      <c r="E62" s="98">
        <v>73.00045494089758</v>
      </c>
      <c r="F62" s="98">
        <v>44.98058045072339</v>
      </c>
      <c r="G62" s="98">
        <v>58.92813157999285</v>
      </c>
    </row>
    <row r="63" spans="1:7" s="96" customFormat="1" ht="8.25" customHeight="1">
      <c r="A63" s="97" t="s">
        <v>65</v>
      </c>
      <c r="B63" s="96">
        <v>72.359</v>
      </c>
      <c r="C63" s="96">
        <v>51.263</v>
      </c>
      <c r="D63" s="96">
        <v>123.621</v>
      </c>
      <c r="E63" s="98">
        <v>75.8607720082531</v>
      </c>
      <c r="F63" s="98">
        <v>53.08485312470504</v>
      </c>
      <c r="G63" s="98">
        <v>64.33397555318483</v>
      </c>
    </row>
    <row r="64" spans="1:7" s="96" customFormat="1" ht="8.25" customHeight="1">
      <c r="A64" s="97" t="s">
        <v>66</v>
      </c>
      <c r="B64" s="96">
        <v>238.348</v>
      </c>
      <c r="C64" s="96">
        <v>190.003</v>
      </c>
      <c r="D64" s="96">
        <v>428.351</v>
      </c>
      <c r="E64" s="98">
        <v>75.61407820361914</v>
      </c>
      <c r="F64" s="98">
        <v>58.865849431191506</v>
      </c>
      <c r="G64" s="98">
        <v>67.13200217692112</v>
      </c>
    </row>
    <row r="65" spans="1:7" s="96" customFormat="1" ht="8.25" customHeight="1">
      <c r="A65" s="97" t="s">
        <v>67</v>
      </c>
      <c r="B65" s="96">
        <v>73.54</v>
      </c>
      <c r="C65" s="96">
        <v>58.384</v>
      </c>
      <c r="D65" s="96">
        <v>131.924</v>
      </c>
      <c r="E65" s="98">
        <v>66.18612831403071</v>
      </c>
      <c r="F65" s="98">
        <v>52.61711761054515</v>
      </c>
      <c r="G65" s="98">
        <v>59.31769565197303</v>
      </c>
    </row>
    <row r="66" spans="1:7" s="96" customFormat="1" ht="8.25" customHeight="1">
      <c r="A66" s="97" t="s">
        <v>68</v>
      </c>
      <c r="B66" s="96">
        <v>98.626</v>
      </c>
      <c r="C66" s="96">
        <v>71.756</v>
      </c>
      <c r="D66" s="96">
        <v>170.382</v>
      </c>
      <c r="E66" s="98">
        <v>71.5972751310895</v>
      </c>
      <c r="F66" s="98">
        <v>52.72553299644171</v>
      </c>
      <c r="G66" s="98">
        <v>62.16476742013825</v>
      </c>
    </row>
    <row r="67" spans="1:7" s="96" customFormat="1" ht="8.25" customHeight="1">
      <c r="A67" s="97" t="s">
        <v>69</v>
      </c>
      <c r="B67" s="96">
        <v>86.087</v>
      </c>
      <c r="C67" s="96">
        <v>63.686</v>
      </c>
      <c r="D67" s="96">
        <v>149.773</v>
      </c>
      <c r="E67" s="98">
        <v>74.4796991545389</v>
      </c>
      <c r="F67" s="98">
        <v>56.133696916941275</v>
      </c>
      <c r="G67" s="98">
        <v>65.30262234189081</v>
      </c>
    </row>
    <row r="68" spans="1:7" s="96" customFormat="1" ht="8.25" customHeight="1">
      <c r="A68" s="97" t="s">
        <v>70</v>
      </c>
      <c r="B68" s="96">
        <v>64.316</v>
      </c>
      <c r="C68" s="96">
        <v>50.747</v>
      </c>
      <c r="D68" s="96">
        <v>115.062</v>
      </c>
      <c r="E68" s="98">
        <v>73.43017972834231</v>
      </c>
      <c r="F68" s="98">
        <v>58.671308384102126</v>
      </c>
      <c r="G68" s="98">
        <v>65.9887428765344</v>
      </c>
    </row>
    <row r="69" spans="1:7" s="96" customFormat="1" ht="8.25" customHeight="1">
      <c r="A69" s="97" t="s">
        <v>71</v>
      </c>
      <c r="B69" s="96">
        <v>56.641</v>
      </c>
      <c r="C69" s="96">
        <v>39.571</v>
      </c>
      <c r="D69" s="96">
        <v>96.212</v>
      </c>
      <c r="E69" s="98">
        <v>75.40949268987475</v>
      </c>
      <c r="F69" s="98">
        <v>51.712136367996266</v>
      </c>
      <c r="G69" s="98">
        <v>63.44887683965917</v>
      </c>
    </row>
    <row r="70" spans="1:7" s="96" customFormat="1" ht="8.25" customHeight="1">
      <c r="A70" s="97" t="s">
        <v>72</v>
      </c>
      <c r="B70" s="96">
        <v>60.678</v>
      </c>
      <c r="C70" s="96">
        <v>47.029</v>
      </c>
      <c r="D70" s="96">
        <v>107.707</v>
      </c>
      <c r="E70" s="98">
        <v>73.74271517084841</v>
      </c>
      <c r="F70" s="98">
        <v>57.7441866199788</v>
      </c>
      <c r="G70" s="98">
        <v>65.76369372305687</v>
      </c>
    </row>
    <row r="71" spans="1:7" s="96" customFormat="1" ht="9">
      <c r="A71" s="93" t="s">
        <v>73</v>
      </c>
      <c r="B71" s="94">
        <v>211.038</v>
      </c>
      <c r="C71" s="94">
        <v>154.939</v>
      </c>
      <c r="D71" s="94">
        <v>365.977</v>
      </c>
      <c r="E71" s="95">
        <v>72.6989030276437</v>
      </c>
      <c r="F71" s="95">
        <v>52.97542957753758</v>
      </c>
      <c r="G71" s="95">
        <v>62.74521737013609</v>
      </c>
    </row>
    <row r="72" spans="1:7" s="96" customFormat="1" ht="9">
      <c r="A72" s="97" t="s">
        <v>74</v>
      </c>
      <c r="B72" s="96">
        <v>157.74</v>
      </c>
      <c r="C72" s="96">
        <v>118.132</v>
      </c>
      <c r="D72" s="96">
        <v>275.873</v>
      </c>
      <c r="E72" s="98">
        <v>73.00383271652024</v>
      </c>
      <c r="F72" s="98">
        <v>54.38717886798061</v>
      </c>
      <c r="G72" s="98">
        <v>63.6313050309319</v>
      </c>
    </row>
    <row r="73" spans="1:7" s="96" customFormat="1" ht="9">
      <c r="A73" s="97" t="s">
        <v>75</v>
      </c>
      <c r="B73" s="96">
        <v>53.298</v>
      </c>
      <c r="C73" s="96">
        <v>36.807</v>
      </c>
      <c r="D73" s="96">
        <v>90.105</v>
      </c>
      <c r="E73" s="98">
        <v>71.80555363966177</v>
      </c>
      <c r="F73" s="98">
        <v>48.91648307630684</v>
      </c>
      <c r="G73" s="98">
        <v>60.17450538714142</v>
      </c>
    </row>
    <row r="74" spans="1:7" s="96" customFormat="1" ht="9">
      <c r="A74" s="93" t="s">
        <v>76</v>
      </c>
      <c r="B74" s="94">
        <v>376.559</v>
      </c>
      <c r="C74" s="94">
        <v>280.085</v>
      </c>
      <c r="D74" s="94">
        <v>656.644</v>
      </c>
      <c r="E74" s="95">
        <v>72.36109465703116</v>
      </c>
      <c r="F74" s="95">
        <v>54.84148573124288</v>
      </c>
      <c r="G74" s="95">
        <v>63.60981683606162</v>
      </c>
    </row>
    <row r="75" spans="1:7" s="96" customFormat="1" ht="9">
      <c r="A75" s="97" t="s">
        <v>77</v>
      </c>
      <c r="B75" s="96">
        <v>96.061</v>
      </c>
      <c r="C75" s="96">
        <v>70.318</v>
      </c>
      <c r="D75" s="96">
        <v>166.38</v>
      </c>
      <c r="E75" s="98">
        <v>74.52912291907859</v>
      </c>
      <c r="F75" s="98">
        <v>56.04285969209805</v>
      </c>
      <c r="G75" s="98">
        <v>65.35844623004776</v>
      </c>
    </row>
    <row r="76" spans="1:7" s="96" customFormat="1" ht="9">
      <c r="A76" s="97" t="s">
        <v>78</v>
      </c>
      <c r="B76" s="96">
        <v>112.906</v>
      </c>
      <c r="C76" s="96">
        <v>86.313</v>
      </c>
      <c r="D76" s="96">
        <v>199.219</v>
      </c>
      <c r="E76" s="98">
        <v>72.11670795485824</v>
      </c>
      <c r="F76" s="98">
        <v>56.12797837724363</v>
      </c>
      <c r="G76" s="98">
        <v>64.12637942678793</v>
      </c>
    </row>
    <row r="77" spans="1:7" s="96" customFormat="1" ht="9">
      <c r="A77" s="97" t="s">
        <v>79</v>
      </c>
      <c r="B77" s="96">
        <v>75.275</v>
      </c>
      <c r="C77" s="96">
        <v>58.029</v>
      </c>
      <c r="D77" s="96">
        <v>133.304</v>
      </c>
      <c r="E77" s="98">
        <v>71.03280163282678</v>
      </c>
      <c r="F77" s="98">
        <v>55.94651721998139</v>
      </c>
      <c r="G77" s="98">
        <v>63.49822774022351</v>
      </c>
    </row>
    <row r="78" spans="1:7" s="96" customFormat="1" ht="9">
      <c r="A78" s="97" t="s">
        <v>80</v>
      </c>
      <c r="B78" s="96">
        <v>92.317</v>
      </c>
      <c r="C78" s="96">
        <v>65.424</v>
      </c>
      <c r="D78" s="96">
        <v>157.741</v>
      </c>
      <c r="E78" s="98">
        <v>71.58665399877047</v>
      </c>
      <c r="F78" s="98">
        <v>51.223345443057966</v>
      </c>
      <c r="G78" s="98">
        <v>61.350056179552226</v>
      </c>
    </row>
    <row r="79" spans="1:7" s="96" customFormat="1" ht="9">
      <c r="A79" s="93" t="s">
        <v>81</v>
      </c>
      <c r="B79" s="94">
        <v>1314.337</v>
      </c>
      <c r="C79" s="94">
        <v>942.295</v>
      </c>
      <c r="D79" s="94">
        <v>2256.632</v>
      </c>
      <c r="E79" s="95">
        <v>69.64781913331085</v>
      </c>
      <c r="F79" s="95">
        <v>49.04121533003711</v>
      </c>
      <c r="G79" s="95">
        <v>59.1701019804895</v>
      </c>
    </row>
    <row r="80" spans="1:7" s="96" customFormat="1" ht="9">
      <c r="A80" s="97" t="s">
        <v>82</v>
      </c>
      <c r="B80" s="96">
        <v>76.008</v>
      </c>
      <c r="C80" s="96">
        <v>40.114</v>
      </c>
      <c r="D80" s="96">
        <v>116.122</v>
      </c>
      <c r="E80" s="98">
        <v>71.06497559490394</v>
      </c>
      <c r="F80" s="98">
        <v>38.05961626313385</v>
      </c>
      <c r="G80" s="98">
        <v>54.564572994628236</v>
      </c>
    </row>
    <row r="81" spans="1:7" s="96" customFormat="1" ht="9">
      <c r="A81" s="97" t="s">
        <v>83</v>
      </c>
      <c r="B81" s="96">
        <v>36.097</v>
      </c>
      <c r="C81" s="96">
        <v>24.538</v>
      </c>
      <c r="D81" s="96">
        <v>60.635</v>
      </c>
      <c r="E81" s="98">
        <v>67.3530198265653</v>
      </c>
      <c r="F81" s="98">
        <v>47.073667863729014</v>
      </c>
      <c r="G81" s="98">
        <v>57.2962096486921</v>
      </c>
    </row>
    <row r="82" spans="1:7" s="96" customFormat="1" ht="9">
      <c r="A82" s="97" t="s">
        <v>84</v>
      </c>
      <c r="B82" s="96">
        <v>963.971</v>
      </c>
      <c r="C82" s="96">
        <v>739.319</v>
      </c>
      <c r="D82" s="96">
        <v>1703.29</v>
      </c>
      <c r="E82" s="98">
        <v>70.43076874413028</v>
      </c>
      <c r="F82" s="98">
        <v>52.583338551326705</v>
      </c>
      <c r="G82" s="98">
        <v>61.30460192285329</v>
      </c>
    </row>
    <row r="83" spans="1:7" s="96" customFormat="1" ht="9">
      <c r="A83" s="97" t="s">
        <v>85</v>
      </c>
      <c r="B83" s="96">
        <v>125.705</v>
      </c>
      <c r="C83" s="96">
        <v>79.174</v>
      </c>
      <c r="D83" s="96">
        <v>204.879</v>
      </c>
      <c r="E83" s="98">
        <v>66.63787785317706</v>
      </c>
      <c r="F83" s="98">
        <v>41.83160832038026</v>
      </c>
      <c r="G83" s="98">
        <v>54.16573312421983</v>
      </c>
    </row>
    <row r="84" spans="1:7" s="96" customFormat="1" ht="9">
      <c r="A84" s="97" t="s">
        <v>86</v>
      </c>
      <c r="B84" s="96">
        <v>112.557</v>
      </c>
      <c r="C84" s="96">
        <v>59.15</v>
      </c>
      <c r="D84" s="96">
        <v>171.707</v>
      </c>
      <c r="E84" s="98">
        <v>66.60284151955871</v>
      </c>
      <c r="F84" s="98">
        <v>35.23042205635</v>
      </c>
      <c r="G84" s="98">
        <v>50.89506478093166</v>
      </c>
    </row>
    <row r="85" spans="1:7" s="96" customFormat="1" ht="9">
      <c r="A85" s="93" t="s">
        <v>87</v>
      </c>
      <c r="B85" s="94">
        <v>298.268</v>
      </c>
      <c r="C85" s="94">
        <v>195.283</v>
      </c>
      <c r="D85" s="94">
        <v>493.551</v>
      </c>
      <c r="E85" s="95">
        <v>66.9951695234615</v>
      </c>
      <c r="F85" s="95">
        <v>44.06669180138725</v>
      </c>
      <c r="G85" s="95">
        <v>55.49902179384105</v>
      </c>
    </row>
    <row r="86" spans="1:7" s="96" customFormat="1" ht="9">
      <c r="A86" s="97" t="s">
        <v>88</v>
      </c>
      <c r="B86" s="96">
        <v>68.486</v>
      </c>
      <c r="C86" s="96">
        <v>48.994</v>
      </c>
      <c r="D86" s="96">
        <v>117.48</v>
      </c>
      <c r="E86" s="98">
        <v>65.2324532036913</v>
      </c>
      <c r="F86" s="98">
        <v>48.15862062147171</v>
      </c>
      <c r="G86" s="98">
        <v>56.77522037218413</v>
      </c>
    </row>
    <row r="87" spans="1:7" s="96" customFormat="1" ht="9">
      <c r="A87" s="97" t="s">
        <v>89</v>
      </c>
      <c r="B87" s="96">
        <v>72.596</v>
      </c>
      <c r="C87" s="96">
        <v>46.178</v>
      </c>
      <c r="D87" s="96">
        <v>118.774</v>
      </c>
      <c r="E87" s="98">
        <v>69.69005403085805</v>
      </c>
      <c r="F87" s="98">
        <v>44.670806727924</v>
      </c>
      <c r="G87" s="98">
        <v>57.16791137483009</v>
      </c>
    </row>
    <row r="88" spans="1:7" s="96" customFormat="1" ht="9">
      <c r="A88" s="97" t="s">
        <v>90</v>
      </c>
      <c r="B88" s="96">
        <v>69.302</v>
      </c>
      <c r="C88" s="96">
        <v>48.412</v>
      </c>
      <c r="D88" s="96">
        <v>117.714</v>
      </c>
      <c r="E88" s="98">
        <v>65.7323435186171</v>
      </c>
      <c r="F88" s="98">
        <v>45.039421813403415</v>
      </c>
      <c r="G88" s="98">
        <v>55.226604529708034</v>
      </c>
    </row>
    <row r="89" spans="1:7" s="96" customFormat="1" ht="9">
      <c r="A89" s="97" t="s">
        <v>91</v>
      </c>
      <c r="B89" s="96">
        <v>87.884</v>
      </c>
      <c r="C89" s="96">
        <v>51.698</v>
      </c>
      <c r="D89" s="96">
        <v>139.583</v>
      </c>
      <c r="E89" s="98">
        <v>67.2736720464716</v>
      </c>
      <c r="F89" s="98">
        <v>39.60391465377182</v>
      </c>
      <c r="G89" s="98">
        <v>53.38935898921989</v>
      </c>
    </row>
    <row r="90" spans="1:7" s="96" customFormat="1" ht="9">
      <c r="A90" s="93" t="s">
        <v>92</v>
      </c>
      <c r="B90" s="94">
        <v>67.319</v>
      </c>
      <c r="C90" s="94">
        <v>41.112</v>
      </c>
      <c r="D90" s="94">
        <v>108.431</v>
      </c>
      <c r="E90" s="95">
        <v>62.93952514631014</v>
      </c>
      <c r="F90" s="95">
        <v>39.15766055177837</v>
      </c>
      <c r="G90" s="95">
        <v>51.09425599189935</v>
      </c>
    </row>
    <row r="91" spans="1:7" s="96" customFormat="1" ht="9">
      <c r="A91" s="97" t="s">
        <v>93</v>
      </c>
      <c r="B91" s="96">
        <v>47.905</v>
      </c>
      <c r="C91" s="96">
        <v>29.202</v>
      </c>
      <c r="D91" s="96">
        <v>77.107</v>
      </c>
      <c r="E91" s="98">
        <v>62.15794622319753</v>
      </c>
      <c r="F91" s="98">
        <v>38.42238511193881</v>
      </c>
      <c r="G91" s="98">
        <v>50.306110967707774</v>
      </c>
    </row>
    <row r="92" spans="1:7" s="96" customFormat="1" ht="9">
      <c r="A92" s="97" t="s">
        <v>94</v>
      </c>
      <c r="B92" s="96">
        <v>19.414</v>
      </c>
      <c r="C92" s="96">
        <v>11.91</v>
      </c>
      <c r="D92" s="96">
        <v>31.324</v>
      </c>
      <c r="E92" s="98">
        <v>64.95125513774245</v>
      </c>
      <c r="F92" s="98">
        <v>41.08121228934045</v>
      </c>
      <c r="G92" s="98">
        <v>53.13668965990597</v>
      </c>
    </row>
    <row r="93" spans="1:7" s="96" customFormat="1" ht="9">
      <c r="A93" s="93" t="s">
        <v>95</v>
      </c>
      <c r="B93" s="94">
        <v>1070.798</v>
      </c>
      <c r="C93" s="94">
        <v>513.131</v>
      </c>
      <c r="D93" s="94">
        <v>1583.929</v>
      </c>
      <c r="E93" s="95">
        <v>54.422989573655414</v>
      </c>
      <c r="F93" s="95">
        <v>25.67725457163818</v>
      </c>
      <c r="G93" s="95">
        <v>39.86714611812229</v>
      </c>
    </row>
    <row r="94" spans="1:7" s="96" customFormat="1" ht="9">
      <c r="A94" s="97" t="s">
        <v>96</v>
      </c>
      <c r="B94" s="96">
        <v>156.301</v>
      </c>
      <c r="C94" s="96">
        <v>79.891</v>
      </c>
      <c r="D94" s="96">
        <v>236.192</v>
      </c>
      <c r="E94" s="98">
        <v>50.4115843715348</v>
      </c>
      <c r="F94" s="98">
        <v>25.488420028421828</v>
      </c>
      <c r="G94" s="98">
        <v>37.833087798195955</v>
      </c>
    </row>
    <row r="95" spans="1:7" s="96" customFormat="1" ht="9">
      <c r="A95" s="97" t="s">
        <v>97</v>
      </c>
      <c r="B95" s="96">
        <v>54.966</v>
      </c>
      <c r="C95" s="96">
        <v>32.507</v>
      </c>
      <c r="D95" s="96">
        <v>87.473</v>
      </c>
      <c r="E95" s="98">
        <v>57.22379603399433</v>
      </c>
      <c r="F95" s="98">
        <v>34.198945533398536</v>
      </c>
      <c r="G95" s="98">
        <v>45.700469213827446</v>
      </c>
    </row>
    <row r="96" spans="1:7" s="96" customFormat="1" ht="9">
      <c r="A96" s="97" t="s">
        <v>98</v>
      </c>
      <c r="B96" s="96">
        <v>545.242</v>
      </c>
      <c r="C96" s="96">
        <v>234.777</v>
      </c>
      <c r="D96" s="96">
        <v>780.018</v>
      </c>
      <c r="E96" s="98">
        <v>52.501581237480856</v>
      </c>
      <c r="F96" s="98">
        <v>21.99606133468201</v>
      </c>
      <c r="G96" s="98">
        <v>36.96463879457806</v>
      </c>
    </row>
    <row r="97" spans="1:7" s="96" customFormat="1" ht="9">
      <c r="A97" s="97" t="s">
        <v>99</v>
      </c>
      <c r="B97" s="96">
        <v>94.194</v>
      </c>
      <c r="C97" s="96">
        <v>50.648</v>
      </c>
      <c r="D97" s="96">
        <v>144.842</v>
      </c>
      <c r="E97" s="98">
        <v>63.24795103013372</v>
      </c>
      <c r="F97" s="98">
        <v>34.96848224580397</v>
      </c>
      <c r="G97" s="98">
        <v>49.16703335991859</v>
      </c>
    </row>
    <row r="98" spans="1:7" s="96" customFormat="1" ht="9">
      <c r="A98" s="97" t="s">
        <v>100</v>
      </c>
      <c r="B98" s="96">
        <v>220.095</v>
      </c>
      <c r="C98" s="96">
        <v>115.308</v>
      </c>
      <c r="D98" s="96">
        <v>335.404</v>
      </c>
      <c r="E98" s="98">
        <v>58.89045936395759</v>
      </c>
      <c r="F98" s="98">
        <v>30.541111081420514</v>
      </c>
      <c r="G98" s="98">
        <v>44.59474755096816</v>
      </c>
    </row>
    <row r="99" spans="1:7" s="96" customFormat="1" ht="9">
      <c r="A99" s="93" t="s">
        <v>101</v>
      </c>
      <c r="B99" s="94">
        <v>813.881</v>
      </c>
      <c r="C99" s="94">
        <v>409.234</v>
      </c>
      <c r="D99" s="94">
        <v>1223.115</v>
      </c>
      <c r="E99" s="95">
        <v>59.648517340584725</v>
      </c>
      <c r="F99" s="95">
        <v>29.499708057257045</v>
      </c>
      <c r="G99" s="95">
        <v>44.38470605948215</v>
      </c>
    </row>
    <row r="100" spans="1:7" s="96" customFormat="1" ht="9">
      <c r="A100" s="97" t="s">
        <v>102</v>
      </c>
      <c r="B100" s="96">
        <v>130.912</v>
      </c>
      <c r="C100" s="96">
        <v>55.91</v>
      </c>
      <c r="D100" s="96">
        <v>186.822</v>
      </c>
      <c r="E100" s="98">
        <v>57.93816091748533</v>
      </c>
      <c r="F100" s="98">
        <v>24.56670813282748</v>
      </c>
      <c r="G100" s="98">
        <v>41.1727420323377</v>
      </c>
    </row>
    <row r="101" spans="1:7" s="96" customFormat="1" ht="9">
      <c r="A101" s="97" t="s">
        <v>103</v>
      </c>
      <c r="B101" s="96">
        <v>346.702</v>
      </c>
      <c r="C101" s="96">
        <v>171.201</v>
      </c>
      <c r="D101" s="96">
        <v>517.903</v>
      </c>
      <c r="E101" s="98">
        <v>63.227435922729455</v>
      </c>
      <c r="F101" s="98">
        <v>31.30314996785747</v>
      </c>
      <c r="G101" s="98">
        <v>47.15941393932502</v>
      </c>
    </row>
    <row r="102" spans="1:7" s="96" customFormat="1" ht="9">
      <c r="A102" s="97" t="s">
        <v>104</v>
      </c>
      <c r="B102" s="96">
        <v>109.518</v>
      </c>
      <c r="C102" s="96">
        <v>56.619</v>
      </c>
      <c r="D102" s="96">
        <v>166.136</v>
      </c>
      <c r="E102" s="98">
        <v>56.99475616151023</v>
      </c>
      <c r="F102" s="98">
        <v>28.422186540923967</v>
      </c>
      <c r="G102" s="98">
        <v>42.4834324290846</v>
      </c>
    </row>
    <row r="103" spans="1:7" s="96" customFormat="1" ht="9">
      <c r="A103" s="97" t="s">
        <v>105</v>
      </c>
      <c r="B103" s="96">
        <v>74.365</v>
      </c>
      <c r="C103" s="96">
        <v>37.849</v>
      </c>
      <c r="D103" s="96">
        <v>112.214</v>
      </c>
      <c r="E103" s="98">
        <v>55.50991533739531</v>
      </c>
      <c r="F103" s="98">
        <v>27.565903237339214</v>
      </c>
      <c r="G103" s="98">
        <v>41.24683450022345</v>
      </c>
    </row>
    <row r="104" spans="1:7" s="96" customFormat="1" ht="9">
      <c r="A104" s="97" t="s">
        <v>106</v>
      </c>
      <c r="B104" s="96">
        <v>152.383</v>
      </c>
      <c r="C104" s="96">
        <v>87.655</v>
      </c>
      <c r="D104" s="96">
        <v>240.038</v>
      </c>
      <c r="E104" s="98">
        <v>57.773576384769356</v>
      </c>
      <c r="F104" s="98">
        <v>31.72031650734437</v>
      </c>
      <c r="G104" s="98">
        <v>44.425572896641576</v>
      </c>
    </row>
    <row r="105" spans="1:7" s="96" customFormat="1" ht="9">
      <c r="A105" s="93" t="s">
        <v>107</v>
      </c>
      <c r="B105" s="94">
        <v>116.199</v>
      </c>
      <c r="C105" s="94">
        <v>68.991</v>
      </c>
      <c r="D105" s="94">
        <v>185.19</v>
      </c>
      <c r="E105" s="95">
        <v>59.08064499574039</v>
      </c>
      <c r="F105" s="95">
        <v>35.17419474078714</v>
      </c>
      <c r="G105" s="95">
        <v>47.12962867907482</v>
      </c>
    </row>
    <row r="106" spans="1:7" s="96" customFormat="1" ht="9">
      <c r="A106" s="97" t="s">
        <v>108</v>
      </c>
      <c r="B106" s="96">
        <v>76.739</v>
      </c>
      <c r="C106" s="96">
        <v>45.567</v>
      </c>
      <c r="D106" s="96">
        <v>122.305</v>
      </c>
      <c r="E106" s="98">
        <v>59.85360758350416</v>
      </c>
      <c r="F106" s="98">
        <v>35.71867225144081</v>
      </c>
      <c r="G106" s="98">
        <v>47.80118030518084</v>
      </c>
    </row>
    <row r="107" spans="1:7" s="96" customFormat="1" ht="9">
      <c r="A107" s="97" t="s">
        <v>109</v>
      </c>
      <c r="B107" s="96">
        <v>39.461</v>
      </c>
      <c r="C107" s="96">
        <v>23.424</v>
      </c>
      <c r="D107" s="96">
        <v>62.885</v>
      </c>
      <c r="E107" s="98">
        <v>57.623102554609396</v>
      </c>
      <c r="F107" s="98">
        <v>34.15375534897447</v>
      </c>
      <c r="G107" s="98">
        <v>45.86644000147825</v>
      </c>
    </row>
    <row r="108" spans="1:7" s="96" customFormat="1" ht="9">
      <c r="A108" s="93" t="s">
        <v>110</v>
      </c>
      <c r="B108" s="94">
        <v>366.768</v>
      </c>
      <c r="C108" s="94">
        <v>206.707</v>
      </c>
      <c r="D108" s="94">
        <v>573.475</v>
      </c>
      <c r="E108" s="95">
        <v>54.3377232193165</v>
      </c>
      <c r="F108" s="95">
        <v>30.180898939486617</v>
      </c>
      <c r="G108" s="95">
        <v>42.15769532757344</v>
      </c>
    </row>
    <row r="109" spans="1:7" s="96" customFormat="1" ht="9">
      <c r="A109" s="97" t="s">
        <v>111</v>
      </c>
      <c r="B109" s="96">
        <v>132.937</v>
      </c>
      <c r="C109" s="96">
        <v>76.482</v>
      </c>
      <c r="D109" s="96">
        <v>209.419</v>
      </c>
      <c r="E109" s="98">
        <v>53.56352061998339</v>
      </c>
      <c r="F109" s="98">
        <v>30.175438596491226</v>
      </c>
      <c r="G109" s="98">
        <v>41.795469666665994</v>
      </c>
    </row>
    <row r="110" spans="1:7" s="96" customFormat="1" ht="9">
      <c r="A110" s="97" t="s">
        <v>112</v>
      </c>
      <c r="B110" s="96">
        <v>73.445</v>
      </c>
      <c r="C110" s="96">
        <v>41.944</v>
      </c>
      <c r="D110" s="96">
        <v>115.39</v>
      </c>
      <c r="E110" s="98">
        <v>59.340173793509756</v>
      </c>
      <c r="F110" s="98">
        <v>33.3386637669108</v>
      </c>
      <c r="G110" s="98">
        <v>46.18937083976998</v>
      </c>
    </row>
    <row r="111" spans="1:7" s="96" customFormat="1" ht="9">
      <c r="A111" s="97" t="s">
        <v>113</v>
      </c>
      <c r="B111" s="96">
        <v>101.114</v>
      </c>
      <c r="C111" s="96">
        <v>57.681</v>
      </c>
      <c r="D111" s="96">
        <v>158.795</v>
      </c>
      <c r="E111" s="98">
        <v>53.68353862049193</v>
      </c>
      <c r="F111" s="98">
        <v>30.19277159422743</v>
      </c>
      <c r="G111" s="98">
        <v>41.80692440391019</v>
      </c>
    </row>
    <row r="112" spans="1:7" s="96" customFormat="1" ht="9">
      <c r="A112" s="97" t="s">
        <v>114</v>
      </c>
      <c r="B112" s="96">
        <v>29.332</v>
      </c>
      <c r="C112" s="96">
        <v>14.106</v>
      </c>
      <c r="D112" s="96">
        <v>43.438</v>
      </c>
      <c r="E112" s="98">
        <v>50.09535367545076</v>
      </c>
      <c r="F112" s="98">
        <v>23.91901515922271</v>
      </c>
      <c r="G112" s="98">
        <v>36.86200216023454</v>
      </c>
    </row>
    <row r="113" spans="1:7" s="96" customFormat="1" ht="9">
      <c r="A113" s="97" t="s">
        <v>115</v>
      </c>
      <c r="B113" s="96">
        <v>29.939</v>
      </c>
      <c r="C113" s="96">
        <v>16.495</v>
      </c>
      <c r="D113" s="96">
        <v>46.434</v>
      </c>
      <c r="E113" s="98">
        <v>53.33006678281069</v>
      </c>
      <c r="F113" s="98">
        <v>29.700520359521125</v>
      </c>
      <c r="G113" s="98">
        <v>41.53053622372031</v>
      </c>
    </row>
    <row r="114" spans="1:7" s="96" customFormat="1" ht="9">
      <c r="A114" s="93" t="s">
        <v>116</v>
      </c>
      <c r="B114" s="94">
        <v>949.688</v>
      </c>
      <c r="C114" s="94">
        <v>490.42</v>
      </c>
      <c r="D114" s="94">
        <v>1440.108</v>
      </c>
      <c r="E114" s="95">
        <v>57.11498749571948</v>
      </c>
      <c r="F114" s="95">
        <v>28.66546695844513</v>
      </c>
      <c r="G114" s="95">
        <v>42.6369648964454</v>
      </c>
    </row>
    <row r="115" spans="1:7" s="96" customFormat="1" ht="9">
      <c r="A115" s="97" t="s">
        <v>117</v>
      </c>
      <c r="B115" s="96">
        <v>82.588</v>
      </c>
      <c r="C115" s="96">
        <v>40.565</v>
      </c>
      <c r="D115" s="96">
        <v>123.153</v>
      </c>
      <c r="E115" s="98">
        <v>57.38472313541637</v>
      </c>
      <c r="F115" s="98">
        <v>28.112514207219707</v>
      </c>
      <c r="G115" s="98">
        <v>42.56839029141975</v>
      </c>
    </row>
    <row r="116" spans="1:7" s="96" customFormat="1" ht="9">
      <c r="A116" s="97" t="s">
        <v>118</v>
      </c>
      <c r="B116" s="96">
        <v>229.49</v>
      </c>
      <c r="C116" s="96">
        <v>115.715</v>
      </c>
      <c r="D116" s="96">
        <v>345.205</v>
      </c>
      <c r="E116" s="98">
        <v>56.12026355059566</v>
      </c>
      <c r="F116" s="98">
        <v>27.181538228657658</v>
      </c>
      <c r="G116" s="98">
        <v>41.31160199997338</v>
      </c>
    </row>
    <row r="117" spans="1:7" s="96" customFormat="1" ht="9">
      <c r="A117" s="97" t="s">
        <v>119</v>
      </c>
      <c r="B117" s="96">
        <v>123.706</v>
      </c>
      <c r="C117" s="96">
        <v>72.759</v>
      </c>
      <c r="D117" s="96">
        <v>196.465</v>
      </c>
      <c r="E117" s="98">
        <v>56.9425004462063</v>
      </c>
      <c r="F117" s="98">
        <v>32.71915333926334</v>
      </c>
      <c r="G117" s="98">
        <v>44.622784786753265</v>
      </c>
    </row>
    <row r="118" spans="1:7" s="96" customFormat="1" ht="9">
      <c r="A118" s="97" t="s">
        <v>120</v>
      </c>
      <c r="B118" s="96">
        <v>81.97</v>
      </c>
      <c r="C118" s="96">
        <v>39.196</v>
      </c>
      <c r="D118" s="96">
        <v>121.166</v>
      </c>
      <c r="E118" s="98">
        <v>56.19387488482748</v>
      </c>
      <c r="F118" s="98">
        <v>25.750339249128594</v>
      </c>
      <c r="G118" s="98">
        <v>40.72016634828327</v>
      </c>
    </row>
    <row r="119" spans="1:7" s="96" customFormat="1" ht="9">
      <c r="A119" s="97" t="s">
        <v>121</v>
      </c>
      <c r="B119" s="96">
        <v>49.124</v>
      </c>
      <c r="C119" s="96">
        <v>22.457</v>
      </c>
      <c r="D119" s="96">
        <v>71.581</v>
      </c>
      <c r="E119" s="98">
        <v>56.46606172281518</v>
      </c>
      <c r="F119" s="98">
        <v>24.022358638714707</v>
      </c>
      <c r="G119" s="98">
        <v>39.807949297712426</v>
      </c>
    </row>
    <row r="120" spans="1:7" s="96" customFormat="1" ht="9">
      <c r="A120" s="97" t="s">
        <v>122</v>
      </c>
      <c r="B120" s="96">
        <v>31.76</v>
      </c>
      <c r="C120" s="96">
        <v>18.518</v>
      </c>
      <c r="D120" s="96">
        <v>50.278</v>
      </c>
      <c r="E120" s="98">
        <v>56.99296877846187</v>
      </c>
      <c r="F120" s="98">
        <v>31.60385565647076</v>
      </c>
      <c r="G120" s="98">
        <v>44.00740397963905</v>
      </c>
    </row>
    <row r="121" spans="1:7" s="96" customFormat="1" ht="9">
      <c r="A121" s="97" t="s">
        <v>123</v>
      </c>
      <c r="B121" s="96">
        <v>197.826</v>
      </c>
      <c r="C121" s="96">
        <v>105.288</v>
      </c>
      <c r="D121" s="96">
        <v>303.114</v>
      </c>
      <c r="E121" s="98">
        <v>54.89247477881448</v>
      </c>
      <c r="F121" s="98">
        <v>28.190174394675893</v>
      </c>
      <c r="G121" s="98">
        <v>41.255352793206676</v>
      </c>
    </row>
    <row r="122" spans="1:7" s="96" customFormat="1" ht="9">
      <c r="A122" s="97" t="s">
        <v>124</v>
      </c>
      <c r="B122" s="96">
        <v>71.752</v>
      </c>
      <c r="C122" s="96">
        <v>34.013</v>
      </c>
      <c r="D122" s="96">
        <v>105.765</v>
      </c>
      <c r="E122" s="98">
        <v>67.0344564283669</v>
      </c>
      <c r="F122" s="98">
        <v>32.37423835168304</v>
      </c>
      <c r="G122" s="98">
        <v>49.723141897541005</v>
      </c>
    </row>
    <row r="123" spans="1:7" s="96" customFormat="1" ht="9">
      <c r="A123" s="97" t="s">
        <v>125</v>
      </c>
      <c r="B123" s="96">
        <v>81.474</v>
      </c>
      <c r="C123" s="96">
        <v>41.909</v>
      </c>
      <c r="D123" s="96">
        <v>123.382</v>
      </c>
      <c r="E123" s="98">
        <v>59.71172725650027</v>
      </c>
      <c r="F123" s="98">
        <v>30.832671198610985</v>
      </c>
      <c r="G123" s="98">
        <v>45.193801316665436</v>
      </c>
    </row>
    <row r="124" spans="1:7" s="96" customFormat="1" ht="9">
      <c r="A124" s="93" t="s">
        <v>126</v>
      </c>
      <c r="B124" s="94">
        <v>353.322</v>
      </c>
      <c r="C124" s="94">
        <v>240.057</v>
      </c>
      <c r="D124" s="94">
        <v>593.379</v>
      </c>
      <c r="E124" s="95">
        <v>60.16552459690631</v>
      </c>
      <c r="F124" s="95">
        <v>41.80958096020157</v>
      </c>
      <c r="G124" s="95">
        <v>51.01876834998348</v>
      </c>
    </row>
    <row r="125" spans="1:7" s="96" customFormat="1" ht="9">
      <c r="A125" s="97" t="s">
        <v>127</v>
      </c>
      <c r="B125" s="96">
        <v>67.209</v>
      </c>
      <c r="C125" s="96">
        <v>52.688</v>
      </c>
      <c r="D125" s="96">
        <v>119.897</v>
      </c>
      <c r="E125" s="98">
        <v>57.51560930882418</v>
      </c>
      <c r="F125" s="98">
        <v>45.988350737261904</v>
      </c>
      <c r="G125" s="98">
        <v>51.756563078966686</v>
      </c>
    </row>
    <row r="126" spans="1:7" s="96" customFormat="1" ht="9">
      <c r="A126" s="97" t="s">
        <v>128</v>
      </c>
      <c r="B126" s="96">
        <v>33.319</v>
      </c>
      <c r="C126" s="96">
        <v>23.416</v>
      </c>
      <c r="D126" s="96">
        <v>56.735</v>
      </c>
      <c r="E126" s="98">
        <v>60.34091956141159</v>
      </c>
      <c r="F126" s="98">
        <v>43.96478273217836</v>
      </c>
      <c r="G126" s="98">
        <v>52.26372805379156</v>
      </c>
    </row>
    <row r="127" spans="1:7" s="96" customFormat="1" ht="9">
      <c r="A127" s="97" t="s">
        <v>129</v>
      </c>
      <c r="B127" s="96">
        <v>120.793</v>
      </c>
      <c r="C127" s="96">
        <v>83.854</v>
      </c>
      <c r="D127" s="96">
        <v>204.647</v>
      </c>
      <c r="E127" s="98">
        <v>60.84737189809653</v>
      </c>
      <c r="F127" s="98">
        <v>42.34047970667618</v>
      </c>
      <c r="G127" s="98">
        <v>51.53208483500033</v>
      </c>
    </row>
    <row r="128" spans="1:7" s="96" customFormat="1" ht="9">
      <c r="A128" s="97" t="s">
        <v>130</v>
      </c>
      <c r="B128" s="96">
        <v>33.728</v>
      </c>
      <c r="C128" s="96">
        <v>21.721</v>
      </c>
      <c r="D128" s="96">
        <v>55.449</v>
      </c>
      <c r="E128" s="98">
        <v>58.149324010987044</v>
      </c>
      <c r="F128" s="98">
        <v>39.484301643192495</v>
      </c>
      <c r="G128" s="98">
        <v>48.94659746460025</v>
      </c>
    </row>
    <row r="129" spans="1:7" s="96" customFormat="1" ht="9">
      <c r="A129" s="97" t="s">
        <v>171</v>
      </c>
      <c r="B129" s="96">
        <v>39.069</v>
      </c>
      <c r="C129" s="96">
        <v>26.257</v>
      </c>
      <c r="D129" s="96">
        <v>65.326</v>
      </c>
      <c r="E129" s="98">
        <v>69.53747424841845</v>
      </c>
      <c r="F129" s="98">
        <v>48.445306092014015</v>
      </c>
      <c r="G129" s="98">
        <v>59.10871468731277</v>
      </c>
    </row>
    <row r="130" spans="1:7" s="96" customFormat="1" ht="9">
      <c r="A130" s="97" t="s">
        <v>172</v>
      </c>
      <c r="B130" s="96">
        <v>11.01</v>
      </c>
      <c r="C130" s="96">
        <v>7.208</v>
      </c>
      <c r="D130" s="96">
        <v>18.218</v>
      </c>
      <c r="E130" s="98">
        <v>54.67108618052015</v>
      </c>
      <c r="F130" s="98">
        <v>37.765398360311124</v>
      </c>
      <c r="G130" s="98">
        <v>46.34556654071122</v>
      </c>
    </row>
    <row r="131" spans="1:7" s="96" customFormat="1" ht="9">
      <c r="A131" s="97" t="s">
        <v>173</v>
      </c>
      <c r="B131" s="96">
        <v>22.193</v>
      </c>
      <c r="C131" s="96">
        <v>11.747</v>
      </c>
      <c r="D131" s="96">
        <v>33.939</v>
      </c>
      <c r="E131" s="98">
        <v>62.025924147863655</v>
      </c>
      <c r="F131" s="98">
        <v>33.732120396642</v>
      </c>
      <c r="G131" s="98">
        <v>48.12638294203856</v>
      </c>
    </row>
    <row r="132" spans="1:7" s="96" customFormat="1" ht="9">
      <c r="A132" s="97" t="s">
        <v>174</v>
      </c>
      <c r="B132" s="96">
        <v>26.001</v>
      </c>
      <c r="C132" s="96">
        <v>13.167</v>
      </c>
      <c r="D132" s="96">
        <v>39.168</v>
      </c>
      <c r="E132" s="98">
        <v>55.81482543393397</v>
      </c>
      <c r="F132" s="98">
        <v>29.100846497367193</v>
      </c>
      <c r="G132" s="98">
        <v>42.50691754288877</v>
      </c>
    </row>
    <row r="133" spans="1:7" s="96" customFormat="1" ht="9">
      <c r="A133" s="93" t="s">
        <v>131</v>
      </c>
      <c r="B133" s="94">
        <v>13634.014</v>
      </c>
      <c r="C133" s="94">
        <v>9238.314</v>
      </c>
      <c r="D133" s="94">
        <v>22872.328</v>
      </c>
      <c r="E133" s="95">
        <v>67.68484125601609</v>
      </c>
      <c r="F133" s="95">
        <v>46.148262397146475</v>
      </c>
      <c r="G133" s="95">
        <v>56.8872183626283</v>
      </c>
    </row>
    <row r="134" spans="1:7" s="96" customFormat="1" ht="4.5" customHeight="1">
      <c r="A134" s="102"/>
      <c r="B134" s="102"/>
      <c r="C134" s="102"/>
      <c r="D134" s="102"/>
      <c r="E134" s="102"/>
      <c r="F134" s="102"/>
      <c r="G134" s="102"/>
    </row>
    <row r="138" ht="9">
      <c r="D138" s="96"/>
    </row>
  </sheetData>
  <sheetProtection/>
  <mergeCells count="3">
    <mergeCell ref="A4:A5"/>
    <mergeCell ref="B4:D4"/>
    <mergeCell ref="E4:G4"/>
  </mergeCells>
  <printOptions horizontalCentered="1"/>
  <pageMargins left="1.1416666666666666" right="1.1416666666666666" top="0.6298611111111111" bottom="2.165277777777778" header="0.5118055555555556" footer="0.5118055555555556"/>
  <pageSetup horizontalDpi="300" verticalDpi="300" orientation="portrait" paperSize="9" r:id="rId1"/>
  <rowBreaks count="1" manualBreakCount="1">
    <brk id="7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135"/>
  <sheetViews>
    <sheetView showGridLines="0" zoomScale="90" zoomScaleNormal="90" zoomScalePageLayoutView="0" workbookViewId="0" topLeftCell="A1">
      <pane ySplit="5" topLeftCell="BM6" activePane="bottomLeft" state="frozen"/>
      <selection pane="topLeft" activeCell="A1" sqref="A1"/>
      <selection pane="bottomLeft" activeCell="A1" sqref="A1:IV16384"/>
    </sheetView>
  </sheetViews>
  <sheetFormatPr defaultColWidth="6.8515625" defaultRowHeight="12.75"/>
  <cols>
    <col min="1" max="1" width="16.00390625" style="128" customWidth="1"/>
    <col min="2" max="4" width="4.7109375" style="128" customWidth="1"/>
    <col min="5" max="6" width="6.00390625" style="128" customWidth="1"/>
    <col min="7" max="7" width="5.8515625" style="128" customWidth="1"/>
    <col min="8" max="8" width="6.28125" style="128" customWidth="1"/>
    <col min="9" max="9" width="4.7109375" style="128" customWidth="1"/>
    <col min="10" max="10" width="5.57421875" style="128" customWidth="1"/>
    <col min="11" max="11" width="6.28125" style="128" customWidth="1"/>
    <col min="12" max="12" width="6.7109375" style="128" customWidth="1"/>
    <col min="13" max="13" width="6.28125" style="128" customWidth="1"/>
    <col min="14" max="14" width="7.00390625" style="128" customWidth="1"/>
    <col min="15" max="15" width="6.00390625" style="128" customWidth="1"/>
    <col min="16" max="16" width="6.28125" style="128" customWidth="1"/>
    <col min="17" max="16384" width="6.8515625" style="128" customWidth="1"/>
  </cols>
  <sheetData>
    <row r="1" spans="1:16" s="96" customFormat="1" ht="12" customHeight="1">
      <c r="A1" s="124" t="s">
        <v>218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</row>
    <row r="2" spans="1:16" ht="13.5">
      <c r="A2" s="126" t="s">
        <v>219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</row>
    <row r="4" spans="1:16" s="96" customFormat="1" ht="18" customHeight="1">
      <c r="A4" s="122" t="s">
        <v>3</v>
      </c>
      <c r="B4" s="74" t="s">
        <v>138</v>
      </c>
      <c r="C4" s="74"/>
      <c r="D4" s="74"/>
      <c r="E4" s="74" t="s">
        <v>139</v>
      </c>
      <c r="F4" s="74"/>
      <c r="G4" s="74"/>
      <c r="H4" s="75" t="s">
        <v>140</v>
      </c>
      <c r="I4" s="75"/>
      <c r="J4" s="75"/>
      <c r="K4" s="74" t="s">
        <v>141</v>
      </c>
      <c r="L4" s="74"/>
      <c r="M4" s="74"/>
      <c r="N4" s="74" t="s">
        <v>7</v>
      </c>
      <c r="O4" s="74"/>
      <c r="P4" s="74"/>
    </row>
    <row r="5" spans="1:16" s="96" customFormat="1" ht="28.5" customHeight="1">
      <c r="A5" s="123"/>
      <c r="B5" s="2" t="s">
        <v>142</v>
      </c>
      <c r="C5" s="2" t="s">
        <v>143</v>
      </c>
      <c r="D5" s="2" t="s">
        <v>7</v>
      </c>
      <c r="E5" s="2" t="s">
        <v>142</v>
      </c>
      <c r="F5" s="2" t="s">
        <v>143</v>
      </c>
      <c r="G5" s="2" t="s">
        <v>7</v>
      </c>
      <c r="H5" s="2" t="s">
        <v>142</v>
      </c>
      <c r="I5" s="2" t="s">
        <v>143</v>
      </c>
      <c r="J5" s="2" t="s">
        <v>7</v>
      </c>
      <c r="K5" s="2" t="s">
        <v>142</v>
      </c>
      <c r="L5" s="2" t="s">
        <v>143</v>
      </c>
      <c r="M5" s="2" t="s">
        <v>7</v>
      </c>
      <c r="N5" s="2" t="s">
        <v>142</v>
      </c>
      <c r="O5" s="2" t="s">
        <v>143</v>
      </c>
      <c r="P5" s="2" t="s">
        <v>7</v>
      </c>
    </row>
    <row r="7" spans="1:23" ht="9" customHeight="1">
      <c r="A7" s="129" t="s">
        <v>8</v>
      </c>
      <c r="B7" s="94">
        <v>15.969</v>
      </c>
      <c r="C7" s="94">
        <v>59.238</v>
      </c>
      <c r="D7" s="94">
        <v>75.206</v>
      </c>
      <c r="E7" s="94">
        <v>492.567</v>
      </c>
      <c r="F7" s="94">
        <v>119.13300000000001</v>
      </c>
      <c r="G7" s="94">
        <v>611.698</v>
      </c>
      <c r="H7" s="94">
        <v>416.782</v>
      </c>
      <c r="I7" s="94">
        <v>56.445</v>
      </c>
      <c r="J7" s="94">
        <v>473.226</v>
      </c>
      <c r="K7" s="94">
        <v>862.1</v>
      </c>
      <c r="L7" s="94">
        <v>295.278</v>
      </c>
      <c r="M7" s="94">
        <v>1157.378</v>
      </c>
      <c r="N7" s="94">
        <v>1370.635</v>
      </c>
      <c r="O7" s="94">
        <v>473.648</v>
      </c>
      <c r="P7" s="94">
        <v>1844.283</v>
      </c>
      <c r="Q7" s="130"/>
      <c r="R7" s="131"/>
      <c r="S7" s="131"/>
      <c r="T7" s="131"/>
      <c r="U7" s="130"/>
      <c r="V7" s="130"/>
      <c r="W7" s="130"/>
    </row>
    <row r="8" spans="1:23" ht="9" customHeight="1">
      <c r="A8" s="132" t="s">
        <v>9</v>
      </c>
      <c r="B8" s="133" t="s">
        <v>207</v>
      </c>
      <c r="C8" s="96">
        <v>15.771</v>
      </c>
      <c r="D8" s="96">
        <v>18.611</v>
      </c>
      <c r="E8" s="96">
        <v>250.103</v>
      </c>
      <c r="F8" s="96">
        <v>47.795</v>
      </c>
      <c r="G8" s="96">
        <v>297.898</v>
      </c>
      <c r="H8" s="96">
        <v>215.291</v>
      </c>
      <c r="I8" s="96">
        <v>21.931</v>
      </c>
      <c r="J8" s="96">
        <v>237.222</v>
      </c>
      <c r="K8" s="96">
        <v>466.031</v>
      </c>
      <c r="L8" s="96">
        <v>146.787</v>
      </c>
      <c r="M8" s="96">
        <v>612.817</v>
      </c>
      <c r="N8" s="96">
        <v>718.975</v>
      </c>
      <c r="O8" s="96">
        <v>210.352</v>
      </c>
      <c r="P8" s="96">
        <v>929.326</v>
      </c>
      <c r="Q8" s="130"/>
      <c r="R8" s="133"/>
      <c r="S8" s="133"/>
      <c r="T8" s="133"/>
      <c r="U8" s="130"/>
      <c r="V8" s="130"/>
      <c r="W8" s="130"/>
    </row>
    <row r="9" spans="1:23" ht="9" customHeight="1">
      <c r="A9" s="132" t="s">
        <v>10</v>
      </c>
      <c r="B9" s="96">
        <v>1.199</v>
      </c>
      <c r="C9" s="96">
        <v>2.97</v>
      </c>
      <c r="D9" s="96">
        <v>4.169</v>
      </c>
      <c r="E9" s="96">
        <v>19.657</v>
      </c>
      <c r="F9" s="96">
        <v>4.619</v>
      </c>
      <c r="G9" s="96">
        <v>24.276</v>
      </c>
      <c r="H9" s="96">
        <v>15.962</v>
      </c>
      <c r="I9" s="96">
        <v>1.976</v>
      </c>
      <c r="J9" s="96">
        <v>17.938</v>
      </c>
      <c r="K9" s="96">
        <v>34.434</v>
      </c>
      <c r="L9" s="96">
        <v>13.396</v>
      </c>
      <c r="M9" s="96">
        <v>47.83</v>
      </c>
      <c r="N9" s="96">
        <v>55.29</v>
      </c>
      <c r="O9" s="96">
        <v>20.985</v>
      </c>
      <c r="P9" s="96">
        <v>76.274</v>
      </c>
      <c r="Q9" s="130"/>
      <c r="R9" s="133"/>
      <c r="S9" s="133"/>
      <c r="T9" s="133"/>
      <c r="U9" s="130"/>
      <c r="V9" s="130"/>
      <c r="W9" s="130"/>
    </row>
    <row r="10" spans="1:23" ht="9" customHeight="1">
      <c r="A10" s="132" t="s">
        <v>11</v>
      </c>
      <c r="B10" s="133" t="s">
        <v>204</v>
      </c>
      <c r="C10" s="96">
        <v>2.199</v>
      </c>
      <c r="D10" s="96">
        <v>3.434</v>
      </c>
      <c r="E10" s="96">
        <v>46.97</v>
      </c>
      <c r="F10" s="96">
        <v>10.161000000000001</v>
      </c>
      <c r="G10" s="96">
        <v>57.131</v>
      </c>
      <c r="H10" s="96">
        <v>38.203</v>
      </c>
      <c r="I10" s="96">
        <v>4.152</v>
      </c>
      <c r="J10" s="96">
        <v>42.355</v>
      </c>
      <c r="K10" s="96">
        <v>70.589</v>
      </c>
      <c r="L10" s="96">
        <v>24.749</v>
      </c>
      <c r="M10" s="96">
        <v>95.338</v>
      </c>
      <c r="N10" s="96">
        <v>118.794</v>
      </c>
      <c r="O10" s="96">
        <v>37.11</v>
      </c>
      <c r="P10" s="96">
        <v>155.903</v>
      </c>
      <c r="Q10" s="130"/>
      <c r="R10" s="133"/>
      <c r="S10" s="133"/>
      <c r="T10" s="133"/>
      <c r="U10" s="130"/>
      <c r="V10" s="130"/>
      <c r="W10" s="130"/>
    </row>
    <row r="11" spans="1:23" ht="9" customHeight="1">
      <c r="A11" s="132" t="s">
        <v>12</v>
      </c>
      <c r="B11" s="96">
        <v>4.829</v>
      </c>
      <c r="C11" s="96">
        <v>25.897</v>
      </c>
      <c r="D11" s="96">
        <v>30.727</v>
      </c>
      <c r="E11" s="96">
        <v>65.136</v>
      </c>
      <c r="F11" s="96">
        <v>22.219</v>
      </c>
      <c r="G11" s="96">
        <v>87.355</v>
      </c>
      <c r="H11" s="96">
        <v>56.605</v>
      </c>
      <c r="I11" s="96">
        <v>11.13</v>
      </c>
      <c r="J11" s="96">
        <v>67.735</v>
      </c>
      <c r="K11" s="96">
        <v>102.732</v>
      </c>
      <c r="L11" s="96">
        <v>43.475</v>
      </c>
      <c r="M11" s="96">
        <v>146.208</v>
      </c>
      <c r="N11" s="96">
        <v>172.697</v>
      </c>
      <c r="O11" s="96">
        <v>91.592</v>
      </c>
      <c r="P11" s="96">
        <v>264.289</v>
      </c>
      <c r="Q11" s="130"/>
      <c r="R11" s="133"/>
      <c r="S11" s="133"/>
      <c r="T11" s="133"/>
      <c r="U11" s="130"/>
      <c r="V11" s="130"/>
      <c r="W11" s="130"/>
    </row>
    <row r="12" spans="1:23" ht="9" customHeight="1">
      <c r="A12" s="132" t="s">
        <v>13</v>
      </c>
      <c r="B12" s="96">
        <v>2.23</v>
      </c>
      <c r="C12" s="96">
        <v>4.456</v>
      </c>
      <c r="D12" s="96">
        <v>6.686</v>
      </c>
      <c r="E12" s="96">
        <v>24.673000000000002</v>
      </c>
      <c r="F12" s="96">
        <v>6.813000000000001</v>
      </c>
      <c r="G12" s="96">
        <v>31.487000000000002</v>
      </c>
      <c r="H12" s="96">
        <v>19.126</v>
      </c>
      <c r="I12" s="96">
        <v>2.958</v>
      </c>
      <c r="J12" s="96">
        <v>22.085</v>
      </c>
      <c r="K12" s="96">
        <v>40.278</v>
      </c>
      <c r="L12" s="96">
        <v>14.079</v>
      </c>
      <c r="M12" s="96">
        <v>54.357</v>
      </c>
      <c r="N12" s="96">
        <v>67.182</v>
      </c>
      <c r="O12" s="96">
        <v>25.349</v>
      </c>
      <c r="P12" s="96">
        <v>92.53</v>
      </c>
      <c r="Q12" s="130"/>
      <c r="R12" s="133"/>
      <c r="S12" s="133"/>
      <c r="T12" s="133"/>
      <c r="U12" s="130"/>
      <c r="V12" s="130"/>
      <c r="W12" s="130"/>
    </row>
    <row r="13" spans="1:23" ht="9" customHeight="1">
      <c r="A13" s="132" t="s">
        <v>14</v>
      </c>
      <c r="B13" s="96">
        <v>2.361</v>
      </c>
      <c r="C13" s="96">
        <v>5.216</v>
      </c>
      <c r="D13" s="96">
        <v>7.577</v>
      </c>
      <c r="E13" s="96">
        <v>45.076</v>
      </c>
      <c r="F13" s="96">
        <v>15.93</v>
      </c>
      <c r="G13" s="96">
        <v>61.006</v>
      </c>
      <c r="H13" s="96">
        <v>38.385</v>
      </c>
      <c r="I13" s="96">
        <v>9.165</v>
      </c>
      <c r="J13" s="96">
        <v>47.551</v>
      </c>
      <c r="K13" s="96">
        <v>82.329</v>
      </c>
      <c r="L13" s="96">
        <v>29.491</v>
      </c>
      <c r="M13" s="96">
        <v>111.82</v>
      </c>
      <c r="N13" s="96">
        <v>129.766</v>
      </c>
      <c r="O13" s="96">
        <v>50.637</v>
      </c>
      <c r="P13" s="96">
        <v>180.403</v>
      </c>
      <c r="Q13" s="130"/>
      <c r="R13" s="133"/>
      <c r="S13" s="133"/>
      <c r="T13" s="133"/>
      <c r="U13" s="130"/>
      <c r="V13" s="130"/>
      <c r="W13" s="130"/>
    </row>
    <row r="14" spans="1:23" ht="9" customHeight="1">
      <c r="A14" s="132" t="s">
        <v>15</v>
      </c>
      <c r="B14" s="96">
        <v>0.684</v>
      </c>
      <c r="C14" s="96">
        <v>1.918</v>
      </c>
      <c r="D14" s="96">
        <v>2.602</v>
      </c>
      <c r="E14" s="96">
        <v>22.965999999999998</v>
      </c>
      <c r="F14" s="96">
        <v>6.432</v>
      </c>
      <c r="G14" s="96">
        <v>29.397000000000002</v>
      </c>
      <c r="H14" s="96">
        <v>19.877</v>
      </c>
      <c r="I14" s="96">
        <v>2.645</v>
      </c>
      <c r="J14" s="96">
        <v>22.521</v>
      </c>
      <c r="K14" s="96">
        <v>32.681</v>
      </c>
      <c r="L14" s="96">
        <v>12.987</v>
      </c>
      <c r="M14" s="96">
        <v>45.668</v>
      </c>
      <c r="N14" s="96">
        <v>56.331</v>
      </c>
      <c r="O14" s="96">
        <v>21.337</v>
      </c>
      <c r="P14" s="96">
        <v>77.667</v>
      </c>
      <c r="Q14" s="130"/>
      <c r="R14" s="133"/>
      <c r="S14" s="133"/>
      <c r="T14" s="133"/>
      <c r="U14" s="130"/>
      <c r="V14" s="130"/>
      <c r="W14" s="130"/>
    </row>
    <row r="15" spans="1:23" ht="9" customHeight="1">
      <c r="A15" s="132" t="s">
        <v>16</v>
      </c>
      <c r="B15" s="133" t="s">
        <v>204</v>
      </c>
      <c r="C15" s="96">
        <v>0.809</v>
      </c>
      <c r="D15" s="96">
        <v>1.399</v>
      </c>
      <c r="E15" s="96">
        <v>17.987000000000002</v>
      </c>
      <c r="F15" s="96">
        <v>5.164</v>
      </c>
      <c r="G15" s="96">
        <v>23.15</v>
      </c>
      <c r="H15" s="96">
        <v>13.333</v>
      </c>
      <c r="I15" s="96">
        <v>2.488</v>
      </c>
      <c r="J15" s="96">
        <v>15.82</v>
      </c>
      <c r="K15" s="96">
        <v>33.025</v>
      </c>
      <c r="L15" s="96">
        <v>10.314</v>
      </c>
      <c r="M15" s="96">
        <v>43.339</v>
      </c>
      <c r="N15" s="96">
        <v>51.602</v>
      </c>
      <c r="O15" s="96">
        <v>16.287</v>
      </c>
      <c r="P15" s="96">
        <v>67.889</v>
      </c>
      <c r="Q15" s="130"/>
      <c r="R15" s="133"/>
      <c r="S15" s="133"/>
      <c r="T15" s="133"/>
      <c r="U15" s="130"/>
      <c r="V15" s="130"/>
      <c r="W15" s="130"/>
    </row>
    <row r="16" spans="1:23" s="136" customFormat="1" ht="9" customHeight="1">
      <c r="A16" s="134" t="s">
        <v>17</v>
      </c>
      <c r="B16" s="94">
        <v>0.819</v>
      </c>
      <c r="C16" s="94">
        <v>1.254</v>
      </c>
      <c r="D16" s="94">
        <v>2.072</v>
      </c>
      <c r="E16" s="94">
        <v>8.725</v>
      </c>
      <c r="F16" s="94">
        <v>4.085</v>
      </c>
      <c r="G16" s="94">
        <v>12.81</v>
      </c>
      <c r="H16" s="94">
        <v>4.539</v>
      </c>
      <c r="I16" s="94">
        <v>1.166</v>
      </c>
      <c r="J16" s="94">
        <v>5.705</v>
      </c>
      <c r="K16" s="94">
        <v>32.208</v>
      </c>
      <c r="L16" s="94">
        <v>9.96</v>
      </c>
      <c r="M16" s="94">
        <v>42.168</v>
      </c>
      <c r="N16" s="94">
        <v>41.752</v>
      </c>
      <c r="O16" s="94">
        <v>15.298</v>
      </c>
      <c r="P16" s="94">
        <v>57.05</v>
      </c>
      <c r="Q16" s="135"/>
      <c r="R16" s="131"/>
      <c r="S16" s="131"/>
      <c r="T16" s="131"/>
      <c r="U16" s="130"/>
      <c r="V16" s="130"/>
      <c r="W16" s="130"/>
    </row>
    <row r="17" spans="1:23" ht="9" customHeight="1">
      <c r="A17" s="132" t="s">
        <v>18</v>
      </c>
      <c r="B17" s="96">
        <v>0.819</v>
      </c>
      <c r="C17" s="96">
        <v>1.254</v>
      </c>
      <c r="D17" s="96">
        <v>2.072</v>
      </c>
      <c r="E17" s="96">
        <v>8.725</v>
      </c>
      <c r="F17" s="96">
        <v>4.085</v>
      </c>
      <c r="G17" s="96">
        <v>12.81</v>
      </c>
      <c r="H17" s="96">
        <v>4.539</v>
      </c>
      <c r="I17" s="96">
        <v>1.166</v>
      </c>
      <c r="J17" s="96">
        <v>5.705</v>
      </c>
      <c r="K17" s="96">
        <v>32.208</v>
      </c>
      <c r="L17" s="96">
        <v>9.96</v>
      </c>
      <c r="M17" s="96">
        <v>42.168</v>
      </c>
      <c r="N17" s="96">
        <v>41.752</v>
      </c>
      <c r="O17" s="96">
        <v>15.298</v>
      </c>
      <c r="P17" s="96">
        <v>57.05</v>
      </c>
      <c r="Q17" s="130"/>
      <c r="R17" s="133"/>
      <c r="S17" s="133"/>
      <c r="T17" s="133"/>
      <c r="U17" s="130"/>
      <c r="V17" s="130"/>
      <c r="W17" s="130"/>
    </row>
    <row r="18" spans="1:23" s="136" customFormat="1" ht="9" customHeight="1">
      <c r="A18" s="134" t="s">
        <v>19</v>
      </c>
      <c r="B18" s="94">
        <v>28.38</v>
      </c>
      <c r="C18" s="94">
        <v>42.418</v>
      </c>
      <c r="D18" s="94">
        <v>70.797</v>
      </c>
      <c r="E18" s="94">
        <v>1193.079</v>
      </c>
      <c r="F18" s="94">
        <v>272.42</v>
      </c>
      <c r="G18" s="94">
        <v>1465.499</v>
      </c>
      <c r="H18" s="94">
        <v>988.824</v>
      </c>
      <c r="I18" s="94">
        <v>142.364</v>
      </c>
      <c r="J18" s="94">
        <v>1131.189</v>
      </c>
      <c r="K18" s="94">
        <v>2082.068</v>
      </c>
      <c r="L18" s="94">
        <v>654.775</v>
      </c>
      <c r="M18" s="94">
        <v>2736.843</v>
      </c>
      <c r="N18" s="94">
        <v>3303.526</v>
      </c>
      <c r="O18" s="94">
        <v>969.613</v>
      </c>
      <c r="P18" s="94">
        <v>4273.139</v>
      </c>
      <c r="Q18" s="135"/>
      <c r="R18" s="131"/>
      <c r="S18" s="131"/>
      <c r="T18" s="131"/>
      <c r="U18" s="130"/>
      <c r="V18" s="130"/>
      <c r="W18" s="130"/>
    </row>
    <row r="19" spans="1:23" ht="9" customHeight="1">
      <c r="A19" s="132" t="s">
        <v>20</v>
      </c>
      <c r="B19" s="133" t="s">
        <v>204</v>
      </c>
      <c r="C19" s="133" t="s">
        <v>204</v>
      </c>
      <c r="D19" s="133" t="s">
        <v>205</v>
      </c>
      <c r="E19" s="96">
        <v>128.803</v>
      </c>
      <c r="F19" s="96">
        <v>31.811999999999998</v>
      </c>
      <c r="G19" s="96">
        <v>160.615</v>
      </c>
      <c r="H19" s="96">
        <v>114.596</v>
      </c>
      <c r="I19" s="96">
        <v>15.514</v>
      </c>
      <c r="J19" s="96">
        <v>130.11</v>
      </c>
      <c r="K19" s="96">
        <v>156.875</v>
      </c>
      <c r="L19" s="96">
        <v>55.134</v>
      </c>
      <c r="M19" s="96">
        <v>212.009</v>
      </c>
      <c r="N19" s="96">
        <v>286.938</v>
      </c>
      <c r="O19" s="96">
        <v>87.542</v>
      </c>
      <c r="P19" s="96">
        <v>374.479</v>
      </c>
      <c r="Q19" s="130"/>
      <c r="R19" s="133"/>
      <c r="S19" s="133"/>
      <c r="T19" s="133"/>
      <c r="U19" s="130"/>
      <c r="V19" s="130"/>
      <c r="W19" s="130"/>
    </row>
    <row r="20" spans="1:23" ht="9" customHeight="1">
      <c r="A20" s="132" t="s">
        <v>21</v>
      </c>
      <c r="B20" s="133" t="s">
        <v>204</v>
      </c>
      <c r="C20" s="133" t="s">
        <v>204</v>
      </c>
      <c r="D20" s="96">
        <v>2.343</v>
      </c>
      <c r="E20" s="96">
        <v>82.761</v>
      </c>
      <c r="F20" s="96">
        <v>18.334</v>
      </c>
      <c r="G20" s="96">
        <v>101.095</v>
      </c>
      <c r="H20" s="96">
        <v>67.774</v>
      </c>
      <c r="I20" s="96">
        <v>10.38</v>
      </c>
      <c r="J20" s="96">
        <v>78.154</v>
      </c>
      <c r="K20" s="96">
        <v>115.517</v>
      </c>
      <c r="L20" s="96">
        <v>39.156</v>
      </c>
      <c r="M20" s="96">
        <v>154.673</v>
      </c>
      <c r="N20" s="96">
        <v>199.556</v>
      </c>
      <c r="O20" s="96">
        <v>58.554</v>
      </c>
      <c r="P20" s="96">
        <v>258.11</v>
      </c>
      <c r="Q20" s="130"/>
      <c r="R20" s="133"/>
      <c r="S20" s="133"/>
      <c r="T20" s="133"/>
      <c r="U20" s="130"/>
      <c r="V20" s="130"/>
      <c r="W20" s="130"/>
    </row>
    <row r="21" spans="1:23" ht="9" customHeight="1">
      <c r="A21" s="132" t="s">
        <v>22</v>
      </c>
      <c r="B21" s="133" t="s">
        <v>204</v>
      </c>
      <c r="C21" s="96">
        <v>1.164</v>
      </c>
      <c r="D21" s="96">
        <v>1.734</v>
      </c>
      <c r="E21" s="96">
        <v>19.428</v>
      </c>
      <c r="F21" s="96">
        <v>6.115</v>
      </c>
      <c r="G21" s="96">
        <v>25.542</v>
      </c>
      <c r="H21" s="96">
        <v>13.317</v>
      </c>
      <c r="I21" s="96">
        <v>2.101</v>
      </c>
      <c r="J21" s="96">
        <v>15.417</v>
      </c>
      <c r="K21" s="96">
        <v>37.367</v>
      </c>
      <c r="L21" s="96">
        <v>13.774</v>
      </c>
      <c r="M21" s="96">
        <v>51.142</v>
      </c>
      <c r="N21" s="96">
        <v>57.365</v>
      </c>
      <c r="O21" s="96">
        <v>21.053</v>
      </c>
      <c r="P21" s="96">
        <v>78.418</v>
      </c>
      <c r="Q21" s="130"/>
      <c r="R21" s="133"/>
      <c r="S21" s="133"/>
      <c r="T21" s="133"/>
      <c r="U21" s="130"/>
      <c r="V21" s="130"/>
      <c r="W21" s="130"/>
    </row>
    <row r="22" spans="1:23" ht="9" customHeight="1">
      <c r="A22" s="132" t="s">
        <v>23</v>
      </c>
      <c r="B22" s="96">
        <v>4.737</v>
      </c>
      <c r="C22" s="133" t="s">
        <v>220</v>
      </c>
      <c r="D22" s="96">
        <v>9.214</v>
      </c>
      <c r="E22" s="96">
        <v>377.908</v>
      </c>
      <c r="F22" s="96">
        <v>95.241</v>
      </c>
      <c r="G22" s="96">
        <v>473.149</v>
      </c>
      <c r="H22" s="96">
        <v>310.644</v>
      </c>
      <c r="I22" s="96">
        <v>53.341</v>
      </c>
      <c r="J22" s="96">
        <v>363.985</v>
      </c>
      <c r="K22" s="96">
        <v>967.833</v>
      </c>
      <c r="L22" s="96">
        <v>302.519</v>
      </c>
      <c r="M22" s="96">
        <v>1270.353</v>
      </c>
      <c r="N22" s="96">
        <v>1350.478</v>
      </c>
      <c r="O22" s="96">
        <v>402.237</v>
      </c>
      <c r="P22" s="96">
        <v>1752.715</v>
      </c>
      <c r="Q22" s="130"/>
      <c r="R22" s="133"/>
      <c r="S22" s="133"/>
      <c r="T22" s="133"/>
      <c r="U22" s="130"/>
      <c r="V22" s="130"/>
      <c r="W22" s="130"/>
    </row>
    <row r="23" spans="1:23" ht="9" customHeight="1">
      <c r="A23" s="132" t="s">
        <v>24</v>
      </c>
      <c r="B23" s="96">
        <v>4.028</v>
      </c>
      <c r="C23" s="96">
        <v>4.803</v>
      </c>
      <c r="D23" s="96">
        <v>8.83</v>
      </c>
      <c r="E23" s="96">
        <v>171.923</v>
      </c>
      <c r="F23" s="96">
        <v>34.102999999999994</v>
      </c>
      <c r="G23" s="96">
        <v>206.025</v>
      </c>
      <c r="H23" s="96">
        <v>136.756</v>
      </c>
      <c r="I23" s="96">
        <v>22.586</v>
      </c>
      <c r="J23" s="96">
        <v>159.341</v>
      </c>
      <c r="K23" s="96">
        <v>194.312</v>
      </c>
      <c r="L23" s="96">
        <v>59.056</v>
      </c>
      <c r="M23" s="96">
        <v>253.368</v>
      </c>
      <c r="N23" s="96">
        <v>370.262</v>
      </c>
      <c r="O23" s="96">
        <v>97.962</v>
      </c>
      <c r="P23" s="96">
        <v>468.224</v>
      </c>
      <c r="Q23" s="130"/>
      <c r="R23" s="133"/>
      <c r="S23" s="133"/>
      <c r="T23" s="133"/>
      <c r="U23" s="130"/>
      <c r="V23" s="130"/>
      <c r="W23" s="130"/>
    </row>
    <row r="24" spans="1:23" ht="9" customHeight="1">
      <c r="A24" s="132" t="s">
        <v>25</v>
      </c>
      <c r="B24" s="96">
        <v>5.104</v>
      </c>
      <c r="C24" s="96">
        <v>11.55</v>
      </c>
      <c r="D24" s="96">
        <v>16.654</v>
      </c>
      <c r="E24" s="96">
        <v>172.63799999999998</v>
      </c>
      <c r="F24" s="96">
        <v>31.639</v>
      </c>
      <c r="G24" s="96">
        <v>204.27700000000002</v>
      </c>
      <c r="H24" s="96">
        <v>140.17</v>
      </c>
      <c r="I24" s="96">
        <v>14.218</v>
      </c>
      <c r="J24" s="96">
        <v>154.388</v>
      </c>
      <c r="K24" s="96">
        <v>239.628</v>
      </c>
      <c r="L24" s="96">
        <v>69.632</v>
      </c>
      <c r="M24" s="96">
        <v>309.259</v>
      </c>
      <c r="N24" s="96">
        <v>417.369</v>
      </c>
      <c r="O24" s="96">
        <v>112.821</v>
      </c>
      <c r="P24" s="96">
        <v>530.19</v>
      </c>
      <c r="Q24" s="130"/>
      <c r="R24" s="133"/>
      <c r="S24" s="133"/>
      <c r="T24" s="133"/>
      <c r="U24" s="130"/>
      <c r="V24" s="130"/>
      <c r="W24" s="130"/>
    </row>
    <row r="25" spans="1:23" ht="9" customHeight="1">
      <c r="A25" s="132" t="s">
        <v>26</v>
      </c>
      <c r="B25" s="96">
        <v>2.997</v>
      </c>
      <c r="C25" s="96">
        <v>3.495</v>
      </c>
      <c r="D25" s="96">
        <v>6.491</v>
      </c>
      <c r="E25" s="96">
        <v>59.244</v>
      </c>
      <c r="F25" s="96">
        <v>11.897</v>
      </c>
      <c r="G25" s="96">
        <v>71.14099999999999</v>
      </c>
      <c r="H25" s="96">
        <v>48.109</v>
      </c>
      <c r="I25" s="96">
        <v>5.056</v>
      </c>
      <c r="J25" s="96">
        <v>53.165</v>
      </c>
      <c r="K25" s="96">
        <v>119.767</v>
      </c>
      <c r="L25" s="96">
        <v>34.411</v>
      </c>
      <c r="M25" s="96">
        <v>154.178</v>
      </c>
      <c r="N25" s="96">
        <v>182.008</v>
      </c>
      <c r="O25" s="96">
        <v>49.802</v>
      </c>
      <c r="P25" s="96">
        <v>231.81</v>
      </c>
      <c r="Q25" s="130"/>
      <c r="R25" s="133"/>
      <c r="S25" s="133"/>
      <c r="T25" s="133"/>
      <c r="U25" s="130"/>
      <c r="V25" s="130"/>
      <c r="W25" s="130"/>
    </row>
    <row r="26" spans="1:23" ht="9" customHeight="1">
      <c r="A26" s="132" t="s">
        <v>27</v>
      </c>
      <c r="B26" s="96">
        <v>2.841</v>
      </c>
      <c r="C26" s="96">
        <v>3.936</v>
      </c>
      <c r="D26" s="96">
        <v>6.776</v>
      </c>
      <c r="E26" s="96">
        <v>44.132999999999996</v>
      </c>
      <c r="F26" s="96">
        <v>10.235</v>
      </c>
      <c r="G26" s="96">
        <v>54.368</v>
      </c>
      <c r="H26" s="96">
        <v>38.735</v>
      </c>
      <c r="I26" s="96">
        <v>5.999</v>
      </c>
      <c r="J26" s="96">
        <v>44.734</v>
      </c>
      <c r="K26" s="96">
        <v>69.995</v>
      </c>
      <c r="L26" s="96">
        <v>21.579</v>
      </c>
      <c r="M26" s="96">
        <v>91.575</v>
      </c>
      <c r="N26" s="96">
        <v>116.969</v>
      </c>
      <c r="O26" s="96">
        <v>35.75</v>
      </c>
      <c r="P26" s="96">
        <v>152.719</v>
      </c>
      <c r="Q26" s="130"/>
      <c r="R26" s="133"/>
      <c r="S26" s="133"/>
      <c r="T26" s="133"/>
      <c r="U26" s="130"/>
      <c r="V26" s="130"/>
      <c r="W26" s="130"/>
    </row>
    <row r="27" spans="1:23" ht="18.75" customHeight="1">
      <c r="A27" s="137" t="s">
        <v>28</v>
      </c>
      <c r="B27" s="100">
        <v>4.455</v>
      </c>
      <c r="C27" s="100">
        <v>8.574</v>
      </c>
      <c r="D27" s="100">
        <v>13.029</v>
      </c>
      <c r="E27" s="100">
        <v>58.578</v>
      </c>
      <c r="F27" s="100">
        <v>14.134</v>
      </c>
      <c r="G27" s="100">
        <v>72.713</v>
      </c>
      <c r="H27" s="100">
        <v>52.529</v>
      </c>
      <c r="I27" s="100">
        <v>5.45</v>
      </c>
      <c r="J27" s="100">
        <v>57.979</v>
      </c>
      <c r="K27" s="100">
        <v>68.837</v>
      </c>
      <c r="L27" s="100">
        <v>25.988</v>
      </c>
      <c r="M27" s="100">
        <v>94.825</v>
      </c>
      <c r="N27" s="100">
        <v>131.87</v>
      </c>
      <c r="O27" s="100">
        <v>48.696</v>
      </c>
      <c r="P27" s="100">
        <v>180.566</v>
      </c>
      <c r="Q27" s="130"/>
      <c r="R27" s="133"/>
      <c r="S27" s="133"/>
      <c r="T27" s="133"/>
      <c r="U27" s="130"/>
      <c r="V27" s="130"/>
      <c r="W27" s="130"/>
    </row>
    <row r="28" spans="1:23" ht="9" customHeight="1">
      <c r="A28" s="132" t="s">
        <v>29</v>
      </c>
      <c r="B28" s="133" t="s">
        <v>206</v>
      </c>
      <c r="C28" s="96">
        <v>1.337</v>
      </c>
      <c r="D28" s="96">
        <v>1.726</v>
      </c>
      <c r="E28" s="96">
        <v>51.614000000000004</v>
      </c>
      <c r="F28" s="96">
        <v>10.436</v>
      </c>
      <c r="G28" s="96">
        <v>62.05</v>
      </c>
      <c r="H28" s="96">
        <v>46.002</v>
      </c>
      <c r="I28" s="96">
        <v>4.901</v>
      </c>
      <c r="J28" s="96">
        <v>50.903</v>
      </c>
      <c r="K28" s="96">
        <v>62.968</v>
      </c>
      <c r="L28" s="96">
        <v>20.984</v>
      </c>
      <c r="M28" s="96">
        <v>83.951</v>
      </c>
      <c r="N28" s="96">
        <v>114.97</v>
      </c>
      <c r="O28" s="96">
        <v>32.757</v>
      </c>
      <c r="P28" s="96">
        <v>147.727</v>
      </c>
      <c r="Q28" s="130"/>
      <c r="R28" s="133"/>
      <c r="S28" s="133"/>
      <c r="T28" s="133"/>
      <c r="U28" s="130"/>
      <c r="V28" s="130"/>
      <c r="W28" s="130"/>
    </row>
    <row r="29" spans="1:23" ht="9" customHeight="1">
      <c r="A29" s="132" t="s">
        <v>30</v>
      </c>
      <c r="B29" s="133" t="s">
        <v>204</v>
      </c>
      <c r="C29" s="133" t="s">
        <v>204</v>
      </c>
      <c r="D29" s="96">
        <v>2.145</v>
      </c>
      <c r="E29" s="96">
        <v>26.052</v>
      </c>
      <c r="F29" s="96">
        <v>8.475</v>
      </c>
      <c r="G29" s="96">
        <v>34.527</v>
      </c>
      <c r="H29" s="96">
        <v>20.194</v>
      </c>
      <c r="I29" s="96">
        <v>2.82</v>
      </c>
      <c r="J29" s="96">
        <v>23.014</v>
      </c>
      <c r="K29" s="96">
        <v>48.968</v>
      </c>
      <c r="L29" s="96">
        <v>12.543</v>
      </c>
      <c r="M29" s="96">
        <v>61.51</v>
      </c>
      <c r="N29" s="96">
        <v>75.741</v>
      </c>
      <c r="O29" s="96">
        <v>22.44</v>
      </c>
      <c r="P29" s="96">
        <v>98.181</v>
      </c>
      <c r="Q29" s="130"/>
      <c r="R29" s="133"/>
      <c r="S29" s="133"/>
      <c r="T29" s="133"/>
      <c r="U29" s="130"/>
      <c r="V29" s="130"/>
      <c r="W29" s="130"/>
    </row>
    <row r="30" spans="1:23" s="136" customFormat="1" ht="9" customHeight="1">
      <c r="A30" s="134" t="s">
        <v>31</v>
      </c>
      <c r="B30" s="94">
        <v>6.161</v>
      </c>
      <c r="C30" s="94">
        <v>18.683</v>
      </c>
      <c r="D30" s="94">
        <v>24.844</v>
      </c>
      <c r="E30" s="94">
        <v>93.44</v>
      </c>
      <c r="F30" s="94">
        <v>26.784</v>
      </c>
      <c r="G30" s="94">
        <v>120.22200000000001</v>
      </c>
      <c r="H30" s="94">
        <v>64.574</v>
      </c>
      <c r="I30" s="94">
        <v>14.665</v>
      </c>
      <c r="J30" s="94">
        <v>79.238</v>
      </c>
      <c r="K30" s="94">
        <v>257.635</v>
      </c>
      <c r="L30" s="94">
        <v>67.12</v>
      </c>
      <c r="M30" s="94">
        <v>324.756</v>
      </c>
      <c r="N30" s="94">
        <v>357.236</v>
      </c>
      <c r="O30" s="94">
        <v>112.586</v>
      </c>
      <c r="P30" s="94">
        <v>469.822</v>
      </c>
      <c r="Q30" s="135"/>
      <c r="R30" s="131"/>
      <c r="S30" s="131"/>
      <c r="T30" s="131"/>
      <c r="U30" s="130"/>
      <c r="V30" s="130"/>
      <c r="W30" s="130"/>
    </row>
    <row r="31" spans="1:23" ht="9" customHeight="1">
      <c r="A31" s="132" t="s">
        <v>32</v>
      </c>
      <c r="B31" s="96">
        <v>2.97</v>
      </c>
      <c r="C31" s="96">
        <v>13.01</v>
      </c>
      <c r="D31" s="96">
        <v>15.98</v>
      </c>
      <c r="E31" s="96">
        <v>42.917</v>
      </c>
      <c r="F31" s="96">
        <v>14.963000000000001</v>
      </c>
      <c r="G31" s="96">
        <v>57.88</v>
      </c>
      <c r="H31" s="96">
        <v>27.527</v>
      </c>
      <c r="I31" s="96">
        <v>9.403</v>
      </c>
      <c r="J31" s="96">
        <v>36.93</v>
      </c>
      <c r="K31" s="96">
        <v>130.505</v>
      </c>
      <c r="L31" s="96">
        <v>35.984</v>
      </c>
      <c r="M31" s="96">
        <v>166.489</v>
      </c>
      <c r="N31" s="96">
        <v>176.393</v>
      </c>
      <c r="O31" s="96">
        <v>63.956</v>
      </c>
      <c r="P31" s="96">
        <v>240.349</v>
      </c>
      <c r="Q31" s="130"/>
      <c r="R31" s="133"/>
      <c r="S31" s="133"/>
      <c r="T31" s="133"/>
      <c r="U31" s="130"/>
      <c r="V31" s="130"/>
      <c r="W31" s="130"/>
    </row>
    <row r="32" spans="1:23" ht="9" customHeight="1">
      <c r="A32" s="132" t="s">
        <v>33</v>
      </c>
      <c r="B32" s="96">
        <v>3.191</v>
      </c>
      <c r="C32" s="96">
        <v>5.673</v>
      </c>
      <c r="D32" s="96">
        <v>8.864</v>
      </c>
      <c r="E32" s="96">
        <v>50.522</v>
      </c>
      <c r="F32" s="96">
        <v>11.82</v>
      </c>
      <c r="G32" s="96">
        <v>62.342</v>
      </c>
      <c r="H32" s="96">
        <v>37.046</v>
      </c>
      <c r="I32" s="96">
        <v>5.262</v>
      </c>
      <c r="J32" s="96">
        <v>42.308</v>
      </c>
      <c r="K32" s="96">
        <v>127.13</v>
      </c>
      <c r="L32" s="96">
        <v>31.137</v>
      </c>
      <c r="M32" s="96">
        <v>158.267</v>
      </c>
      <c r="N32" s="96">
        <v>180.843</v>
      </c>
      <c r="O32" s="96">
        <v>48.63</v>
      </c>
      <c r="P32" s="96">
        <v>229.473</v>
      </c>
      <c r="Q32" s="130"/>
      <c r="R32" s="133"/>
      <c r="S32" s="133"/>
      <c r="T32" s="133"/>
      <c r="U32" s="130"/>
      <c r="V32" s="130"/>
      <c r="W32" s="130"/>
    </row>
    <row r="33" spans="1:23" s="136" customFormat="1" ht="9" customHeight="1">
      <c r="A33" s="134" t="s">
        <v>34</v>
      </c>
      <c r="B33" s="94">
        <v>22.979</v>
      </c>
      <c r="C33" s="94">
        <v>44.642</v>
      </c>
      <c r="D33" s="94">
        <v>67.621</v>
      </c>
      <c r="E33" s="94">
        <v>622.2810000000001</v>
      </c>
      <c r="F33" s="94">
        <v>141.714</v>
      </c>
      <c r="G33" s="94">
        <v>763.995</v>
      </c>
      <c r="H33" s="94">
        <v>520.398</v>
      </c>
      <c r="I33" s="94">
        <v>69.06</v>
      </c>
      <c r="J33" s="94">
        <v>589.458</v>
      </c>
      <c r="K33" s="94">
        <v>964.175</v>
      </c>
      <c r="L33" s="94">
        <v>315.955</v>
      </c>
      <c r="M33" s="94">
        <v>1280.131</v>
      </c>
      <c r="N33" s="94">
        <v>1609.435</v>
      </c>
      <c r="O33" s="94">
        <v>502.312</v>
      </c>
      <c r="P33" s="94">
        <v>2111.747</v>
      </c>
      <c r="Q33" s="135"/>
      <c r="R33" s="131"/>
      <c r="S33" s="131"/>
      <c r="T33" s="131"/>
      <c r="U33" s="130"/>
      <c r="V33" s="130"/>
      <c r="W33" s="130"/>
    </row>
    <row r="34" spans="1:23" s="136" customFormat="1" ht="9" customHeight="1">
      <c r="A34" s="138" t="s">
        <v>35</v>
      </c>
      <c r="B34" s="96">
        <v>6.842</v>
      </c>
      <c r="C34" s="96">
        <v>12.712</v>
      </c>
      <c r="D34" s="96">
        <v>19.555</v>
      </c>
      <c r="E34" s="96">
        <v>103.991</v>
      </c>
      <c r="F34" s="96">
        <v>23.964</v>
      </c>
      <c r="G34" s="96">
        <v>127.95400000000001</v>
      </c>
      <c r="H34" s="96">
        <v>87.396</v>
      </c>
      <c r="I34" s="96">
        <v>12.53</v>
      </c>
      <c r="J34" s="96">
        <v>99.926</v>
      </c>
      <c r="K34" s="96">
        <v>203.721</v>
      </c>
      <c r="L34" s="96">
        <v>63.889</v>
      </c>
      <c r="M34" s="96">
        <v>267.609</v>
      </c>
      <c r="N34" s="96">
        <v>314.554</v>
      </c>
      <c r="O34" s="96">
        <v>100.565</v>
      </c>
      <c r="P34" s="96">
        <v>415.119</v>
      </c>
      <c r="Q34" s="135"/>
      <c r="R34" s="133"/>
      <c r="S34" s="133"/>
      <c r="T34" s="133"/>
      <c r="U34" s="130"/>
      <c r="V34" s="130"/>
      <c r="W34" s="130"/>
    </row>
    <row r="35" spans="1:23" ht="9" customHeight="1">
      <c r="A35" s="132" t="s">
        <v>36</v>
      </c>
      <c r="B35" s="133" t="s">
        <v>207</v>
      </c>
      <c r="C35" s="96">
        <v>7.31</v>
      </c>
      <c r="D35" s="96">
        <v>9.886</v>
      </c>
      <c r="E35" s="96">
        <v>139.558</v>
      </c>
      <c r="F35" s="96">
        <v>30.624000000000002</v>
      </c>
      <c r="G35" s="96">
        <v>170.182</v>
      </c>
      <c r="H35" s="96">
        <v>122.535</v>
      </c>
      <c r="I35" s="96">
        <v>15.898</v>
      </c>
      <c r="J35" s="96">
        <v>138.433</v>
      </c>
      <c r="K35" s="96">
        <v>142.111</v>
      </c>
      <c r="L35" s="96">
        <v>51.944</v>
      </c>
      <c r="M35" s="96">
        <v>194.055</v>
      </c>
      <c r="N35" s="96">
        <v>284.244</v>
      </c>
      <c r="O35" s="96">
        <v>89.878</v>
      </c>
      <c r="P35" s="96">
        <v>374.123</v>
      </c>
      <c r="Q35" s="130"/>
      <c r="R35" s="133"/>
      <c r="S35" s="133"/>
      <c r="T35" s="133"/>
      <c r="U35" s="130"/>
      <c r="V35" s="130"/>
      <c r="W35" s="130"/>
    </row>
    <row r="36" spans="1:23" ht="9" customHeight="1">
      <c r="A36" s="132" t="s">
        <v>37</v>
      </c>
      <c r="B36" s="133" t="s">
        <v>204</v>
      </c>
      <c r="C36" s="133" t="s">
        <v>206</v>
      </c>
      <c r="D36" s="96">
        <v>0.875</v>
      </c>
      <c r="E36" s="96">
        <v>40.085</v>
      </c>
      <c r="F36" s="96">
        <v>5.634</v>
      </c>
      <c r="G36" s="96">
        <v>45.72</v>
      </c>
      <c r="H36" s="96">
        <v>35.081</v>
      </c>
      <c r="I36" s="96">
        <v>3.488</v>
      </c>
      <c r="J36" s="96">
        <v>38.57</v>
      </c>
      <c r="K36" s="96">
        <v>32.998</v>
      </c>
      <c r="L36" s="96">
        <v>11.084</v>
      </c>
      <c r="M36" s="96">
        <v>44.082</v>
      </c>
      <c r="N36" s="96">
        <v>73.612</v>
      </c>
      <c r="O36" s="96">
        <v>17.064</v>
      </c>
      <c r="P36" s="96">
        <v>90.677</v>
      </c>
      <c r="Q36" s="130"/>
      <c r="R36" s="133"/>
      <c r="S36" s="133"/>
      <c r="T36" s="133"/>
      <c r="U36" s="130"/>
      <c r="V36" s="130"/>
      <c r="W36" s="130"/>
    </row>
    <row r="37" spans="1:23" ht="9" customHeight="1">
      <c r="A37" s="132" t="s">
        <v>38</v>
      </c>
      <c r="B37" s="133" t="s">
        <v>207</v>
      </c>
      <c r="C37" s="96">
        <v>8.749</v>
      </c>
      <c r="D37" s="96">
        <v>11.701</v>
      </c>
      <c r="E37" s="96">
        <v>137.666</v>
      </c>
      <c r="F37" s="96">
        <v>27.262999999999998</v>
      </c>
      <c r="G37" s="96">
        <v>164.93</v>
      </c>
      <c r="H37" s="96">
        <v>118.022</v>
      </c>
      <c r="I37" s="96">
        <v>10.769</v>
      </c>
      <c r="J37" s="96">
        <v>128.791</v>
      </c>
      <c r="K37" s="96">
        <v>146.045</v>
      </c>
      <c r="L37" s="96">
        <v>46.509</v>
      </c>
      <c r="M37" s="96">
        <v>192.554</v>
      </c>
      <c r="N37" s="96">
        <v>286.663</v>
      </c>
      <c r="O37" s="96">
        <v>82.521</v>
      </c>
      <c r="P37" s="96">
        <v>369.184</v>
      </c>
      <c r="Q37" s="130"/>
      <c r="R37" s="133"/>
      <c r="S37" s="133"/>
      <c r="T37" s="133"/>
      <c r="U37" s="130"/>
      <c r="V37" s="130"/>
      <c r="W37" s="130"/>
    </row>
    <row r="38" spans="1:23" ht="9" customHeight="1">
      <c r="A38" s="132" t="s">
        <v>39</v>
      </c>
      <c r="B38" s="96">
        <v>4.727</v>
      </c>
      <c r="C38" s="96">
        <v>6.406</v>
      </c>
      <c r="D38" s="96">
        <v>11.133</v>
      </c>
      <c r="E38" s="96">
        <v>72.92</v>
      </c>
      <c r="F38" s="96">
        <v>17.634</v>
      </c>
      <c r="G38" s="96">
        <v>90.554</v>
      </c>
      <c r="H38" s="96">
        <v>53.851</v>
      </c>
      <c r="I38" s="96">
        <v>8.774</v>
      </c>
      <c r="J38" s="96">
        <v>62.625</v>
      </c>
      <c r="K38" s="96">
        <v>196.585</v>
      </c>
      <c r="L38" s="96">
        <v>54.098</v>
      </c>
      <c r="M38" s="96">
        <v>250.683</v>
      </c>
      <c r="N38" s="96">
        <v>274.231</v>
      </c>
      <c r="O38" s="96">
        <v>78.139</v>
      </c>
      <c r="P38" s="96">
        <v>352.37</v>
      </c>
      <c r="Q38" s="130"/>
      <c r="R38" s="133"/>
      <c r="S38" s="133"/>
      <c r="T38" s="133"/>
      <c r="U38" s="130"/>
      <c r="V38" s="130"/>
      <c r="W38" s="130"/>
    </row>
    <row r="39" spans="1:23" ht="9" customHeight="1">
      <c r="A39" s="132" t="s">
        <v>40</v>
      </c>
      <c r="B39" s="133" t="s">
        <v>205</v>
      </c>
      <c r="C39" s="96">
        <v>4.292</v>
      </c>
      <c r="D39" s="96">
        <v>6.219</v>
      </c>
      <c r="E39" s="96">
        <v>103.514</v>
      </c>
      <c r="F39" s="96">
        <v>29.822</v>
      </c>
      <c r="G39" s="96">
        <v>133.337</v>
      </c>
      <c r="H39" s="96">
        <v>86.091</v>
      </c>
      <c r="I39" s="96">
        <v>13.79</v>
      </c>
      <c r="J39" s="96">
        <v>99.881</v>
      </c>
      <c r="K39" s="96">
        <v>198.495</v>
      </c>
      <c r="L39" s="96">
        <v>68.886</v>
      </c>
      <c r="M39" s="96">
        <v>267.38</v>
      </c>
      <c r="N39" s="96">
        <v>303.937</v>
      </c>
      <c r="O39" s="96">
        <v>103</v>
      </c>
      <c r="P39" s="96">
        <v>406.937</v>
      </c>
      <c r="Q39" s="130"/>
      <c r="R39" s="133"/>
      <c r="S39" s="133"/>
      <c r="T39" s="133"/>
      <c r="U39" s="130"/>
      <c r="V39" s="130"/>
      <c r="W39" s="130"/>
    </row>
    <row r="40" spans="1:23" ht="9" customHeight="1">
      <c r="A40" s="132" t="s">
        <v>41</v>
      </c>
      <c r="B40" s="96">
        <v>3.425</v>
      </c>
      <c r="C40" s="96">
        <v>4.828</v>
      </c>
      <c r="D40" s="96">
        <v>8.253</v>
      </c>
      <c r="E40" s="96">
        <v>24.547</v>
      </c>
      <c r="F40" s="96">
        <v>6.772</v>
      </c>
      <c r="G40" s="96">
        <v>31.317</v>
      </c>
      <c r="H40" s="96">
        <v>17.422</v>
      </c>
      <c r="I40" s="96">
        <v>3.81</v>
      </c>
      <c r="J40" s="96">
        <v>21.231</v>
      </c>
      <c r="K40" s="96">
        <v>44.221</v>
      </c>
      <c r="L40" s="96">
        <v>19.545</v>
      </c>
      <c r="M40" s="96">
        <v>63.767</v>
      </c>
      <c r="N40" s="96">
        <v>72.193</v>
      </c>
      <c r="O40" s="96">
        <v>31.144</v>
      </c>
      <c r="P40" s="96">
        <v>103.337</v>
      </c>
      <c r="Q40" s="130"/>
      <c r="R40" s="133"/>
      <c r="S40" s="133"/>
      <c r="T40" s="133"/>
      <c r="U40" s="130"/>
      <c r="V40" s="130"/>
      <c r="W40" s="130"/>
    </row>
    <row r="41" spans="1:23" s="136" customFormat="1" ht="9" customHeight="1">
      <c r="A41" s="134" t="s">
        <v>42</v>
      </c>
      <c r="B41" s="94">
        <v>6.307</v>
      </c>
      <c r="C41" s="94">
        <v>6.927</v>
      </c>
      <c r="D41" s="94">
        <v>13.234</v>
      </c>
      <c r="E41" s="94">
        <v>145.462</v>
      </c>
      <c r="F41" s="94">
        <v>29.945</v>
      </c>
      <c r="G41" s="94">
        <v>175.40800000000002</v>
      </c>
      <c r="H41" s="94">
        <v>122.3</v>
      </c>
      <c r="I41" s="94">
        <v>15.756</v>
      </c>
      <c r="J41" s="94">
        <v>138.056</v>
      </c>
      <c r="K41" s="94">
        <v>249.916</v>
      </c>
      <c r="L41" s="94">
        <v>69.311</v>
      </c>
      <c r="M41" s="94">
        <v>319.227</v>
      </c>
      <c r="N41" s="94">
        <v>401.685</v>
      </c>
      <c r="O41" s="94">
        <v>106.183</v>
      </c>
      <c r="P41" s="94">
        <v>507.868</v>
      </c>
      <c r="Q41" s="135"/>
      <c r="R41" s="131"/>
      <c r="S41" s="131"/>
      <c r="T41" s="131"/>
      <c r="U41" s="130"/>
      <c r="V41" s="130"/>
      <c r="W41" s="130"/>
    </row>
    <row r="42" spans="1:23" ht="9" customHeight="1">
      <c r="A42" s="132" t="s">
        <v>43</v>
      </c>
      <c r="B42" s="96">
        <v>2.687</v>
      </c>
      <c r="C42" s="96">
        <v>4.423</v>
      </c>
      <c r="D42" s="96">
        <v>7.11</v>
      </c>
      <c r="E42" s="96">
        <v>67.336</v>
      </c>
      <c r="F42" s="96">
        <v>15.579</v>
      </c>
      <c r="G42" s="96">
        <v>82.915</v>
      </c>
      <c r="H42" s="96">
        <v>54.963</v>
      </c>
      <c r="I42" s="96">
        <v>8.492</v>
      </c>
      <c r="J42" s="96">
        <v>63.455</v>
      </c>
      <c r="K42" s="96">
        <v>106.149</v>
      </c>
      <c r="L42" s="96">
        <v>28.541</v>
      </c>
      <c r="M42" s="96">
        <v>134.69</v>
      </c>
      <c r="N42" s="96">
        <v>176.171</v>
      </c>
      <c r="O42" s="96">
        <v>48.544</v>
      </c>
      <c r="P42" s="96">
        <v>224.715</v>
      </c>
      <c r="Q42" s="130"/>
      <c r="R42" s="133"/>
      <c r="S42" s="133"/>
      <c r="T42" s="133"/>
      <c r="U42" s="130"/>
      <c r="V42" s="130"/>
      <c r="W42" s="130"/>
    </row>
    <row r="43" spans="1:23" ht="9" customHeight="1">
      <c r="A43" s="132" t="s">
        <v>44</v>
      </c>
      <c r="B43" s="96">
        <v>1.164</v>
      </c>
      <c r="C43" s="96">
        <v>1.327</v>
      </c>
      <c r="D43" s="96">
        <v>2.491</v>
      </c>
      <c r="E43" s="96">
        <v>14.69</v>
      </c>
      <c r="F43" s="96">
        <v>3.383</v>
      </c>
      <c r="G43" s="96">
        <v>18.073</v>
      </c>
      <c r="H43" s="96">
        <v>13.617</v>
      </c>
      <c r="I43" s="96">
        <v>1.66</v>
      </c>
      <c r="J43" s="96">
        <v>15.276</v>
      </c>
      <c r="K43" s="96">
        <v>27.578</v>
      </c>
      <c r="L43" s="96">
        <v>8.539</v>
      </c>
      <c r="M43" s="96">
        <v>36.118</v>
      </c>
      <c r="N43" s="96">
        <v>43.433</v>
      </c>
      <c r="O43" s="96">
        <v>13.249</v>
      </c>
      <c r="P43" s="96">
        <v>56.682</v>
      </c>
      <c r="Q43" s="130"/>
      <c r="R43" s="133"/>
      <c r="S43" s="133"/>
      <c r="T43" s="133"/>
      <c r="U43" s="130"/>
      <c r="V43" s="130"/>
      <c r="W43" s="130"/>
    </row>
    <row r="44" spans="1:23" ht="9" customHeight="1">
      <c r="A44" s="132" t="s">
        <v>45</v>
      </c>
      <c r="B44" s="133" t="s">
        <v>206</v>
      </c>
      <c r="C44" s="133" t="s">
        <v>206</v>
      </c>
      <c r="D44" s="133" t="s">
        <v>206</v>
      </c>
      <c r="E44" s="96">
        <v>16.131</v>
      </c>
      <c r="F44" s="96">
        <v>2.375</v>
      </c>
      <c r="G44" s="96">
        <v>18.506</v>
      </c>
      <c r="H44" s="96">
        <v>12.055</v>
      </c>
      <c r="I44" s="133" t="s">
        <v>204</v>
      </c>
      <c r="J44" s="96">
        <v>12.654</v>
      </c>
      <c r="K44" s="96">
        <v>58.554</v>
      </c>
      <c r="L44" s="96">
        <v>14.642</v>
      </c>
      <c r="M44" s="96">
        <v>73.195</v>
      </c>
      <c r="N44" s="96">
        <v>74.907</v>
      </c>
      <c r="O44" s="96">
        <v>17.281</v>
      </c>
      <c r="P44" s="96">
        <v>92.188</v>
      </c>
      <c r="Q44" s="130"/>
      <c r="R44" s="133"/>
      <c r="S44" s="133"/>
      <c r="T44" s="133"/>
      <c r="U44" s="130"/>
      <c r="V44" s="130"/>
      <c r="W44" s="130"/>
    </row>
    <row r="45" spans="1:23" ht="9" customHeight="1">
      <c r="A45" s="132" t="s">
        <v>46</v>
      </c>
      <c r="B45" s="96">
        <v>2.233</v>
      </c>
      <c r="C45" s="133" t="s">
        <v>204</v>
      </c>
      <c r="D45" s="96">
        <v>3.146</v>
      </c>
      <c r="E45" s="96">
        <v>47.306</v>
      </c>
      <c r="F45" s="96">
        <v>8.608</v>
      </c>
      <c r="G45" s="96">
        <v>55.914</v>
      </c>
      <c r="H45" s="96">
        <v>41.666</v>
      </c>
      <c r="I45" s="96">
        <v>5.005</v>
      </c>
      <c r="J45" s="96">
        <v>46.671</v>
      </c>
      <c r="K45" s="96">
        <v>57.635</v>
      </c>
      <c r="L45" s="96">
        <v>17.589</v>
      </c>
      <c r="M45" s="96">
        <v>75.224</v>
      </c>
      <c r="N45" s="96">
        <v>107.173</v>
      </c>
      <c r="O45" s="96">
        <v>27.11</v>
      </c>
      <c r="P45" s="96">
        <v>134.283</v>
      </c>
      <c r="Q45" s="130"/>
      <c r="R45" s="133"/>
      <c r="S45" s="133"/>
      <c r="T45" s="133"/>
      <c r="U45" s="130"/>
      <c r="V45" s="130"/>
      <c r="W45" s="130"/>
    </row>
    <row r="46" spans="1:23" ht="9" customHeight="1">
      <c r="A46" s="129" t="s">
        <v>47</v>
      </c>
      <c r="B46" s="94">
        <v>2.116</v>
      </c>
      <c r="C46" s="94">
        <v>12.08</v>
      </c>
      <c r="D46" s="94">
        <v>14.196</v>
      </c>
      <c r="E46" s="94">
        <v>94.89200000000001</v>
      </c>
      <c r="F46" s="94">
        <v>34.164</v>
      </c>
      <c r="G46" s="94">
        <v>129.05599999999998</v>
      </c>
      <c r="H46" s="94">
        <v>64.424</v>
      </c>
      <c r="I46" s="94">
        <v>13.082</v>
      </c>
      <c r="J46" s="94">
        <v>77.506</v>
      </c>
      <c r="K46" s="94">
        <v>357.41</v>
      </c>
      <c r="L46" s="94">
        <v>137.909</v>
      </c>
      <c r="M46" s="94">
        <v>495.319</v>
      </c>
      <c r="N46" s="94">
        <v>454.418</v>
      </c>
      <c r="O46" s="94">
        <v>184.154</v>
      </c>
      <c r="P46" s="94">
        <v>638.572</v>
      </c>
      <c r="Q46" s="130"/>
      <c r="R46" s="131"/>
      <c r="S46" s="131"/>
      <c r="T46" s="131"/>
      <c r="U46" s="130"/>
      <c r="V46" s="130"/>
      <c r="W46" s="130"/>
    </row>
    <row r="47" spans="1:23" ht="9" customHeight="1">
      <c r="A47" s="132" t="s">
        <v>48</v>
      </c>
      <c r="B47" s="133" t="s">
        <v>204</v>
      </c>
      <c r="C47" s="96">
        <v>5.79</v>
      </c>
      <c r="D47" s="96">
        <v>6.887</v>
      </c>
      <c r="E47" s="96">
        <v>13.045</v>
      </c>
      <c r="F47" s="96">
        <v>4.281000000000001</v>
      </c>
      <c r="G47" s="96">
        <v>17.326</v>
      </c>
      <c r="H47" s="96">
        <v>3.794</v>
      </c>
      <c r="I47" s="96">
        <v>1.992</v>
      </c>
      <c r="J47" s="96">
        <v>5.786</v>
      </c>
      <c r="K47" s="96">
        <v>43.474</v>
      </c>
      <c r="L47" s="96">
        <v>17.508</v>
      </c>
      <c r="M47" s="96">
        <v>60.982</v>
      </c>
      <c r="N47" s="96">
        <v>57.617</v>
      </c>
      <c r="O47" s="96">
        <v>27.578</v>
      </c>
      <c r="P47" s="96">
        <v>85.195</v>
      </c>
      <c r="Q47" s="130"/>
      <c r="R47" s="133"/>
      <c r="S47" s="133"/>
      <c r="T47" s="133"/>
      <c r="U47" s="130"/>
      <c r="V47" s="130"/>
      <c r="W47" s="130"/>
    </row>
    <row r="48" spans="1:23" ht="9" customHeight="1">
      <c r="A48" s="132" t="s">
        <v>49</v>
      </c>
      <c r="B48" s="133" t="s">
        <v>206</v>
      </c>
      <c r="C48" s="96">
        <v>4.129</v>
      </c>
      <c r="D48" s="96">
        <v>4.338</v>
      </c>
      <c r="E48" s="96">
        <v>12.309000000000001</v>
      </c>
      <c r="F48" s="96">
        <v>6.281</v>
      </c>
      <c r="G48" s="96">
        <v>18.59</v>
      </c>
      <c r="H48" s="96">
        <v>8.989</v>
      </c>
      <c r="I48" s="133" t="s">
        <v>204</v>
      </c>
      <c r="J48" s="96">
        <v>9.709</v>
      </c>
      <c r="K48" s="96">
        <v>58.906</v>
      </c>
      <c r="L48" s="96">
        <v>29.962</v>
      </c>
      <c r="M48" s="96">
        <v>88.868</v>
      </c>
      <c r="N48" s="96">
        <v>71.424</v>
      </c>
      <c r="O48" s="96">
        <v>40.372</v>
      </c>
      <c r="P48" s="96">
        <v>111.796</v>
      </c>
      <c r="Q48" s="130"/>
      <c r="R48" s="133"/>
      <c r="S48" s="133"/>
      <c r="T48" s="133"/>
      <c r="U48" s="130"/>
      <c r="V48" s="130"/>
      <c r="W48" s="130"/>
    </row>
    <row r="49" spans="1:23" ht="9" customHeight="1">
      <c r="A49" s="132" t="s">
        <v>50</v>
      </c>
      <c r="B49" s="133" t="s">
        <v>206</v>
      </c>
      <c r="C49" s="96">
        <v>2.16</v>
      </c>
      <c r="D49" s="96">
        <v>2.529</v>
      </c>
      <c r="E49" s="96">
        <v>52.329</v>
      </c>
      <c r="F49" s="96">
        <v>19.501</v>
      </c>
      <c r="G49" s="96">
        <v>71.829</v>
      </c>
      <c r="H49" s="96">
        <v>39.417</v>
      </c>
      <c r="I49" s="96">
        <v>8.259</v>
      </c>
      <c r="J49" s="96">
        <v>47.675</v>
      </c>
      <c r="K49" s="96">
        <v>207.884</v>
      </c>
      <c r="L49" s="96">
        <v>74.059</v>
      </c>
      <c r="M49" s="96">
        <v>281.943</v>
      </c>
      <c r="N49" s="96">
        <v>260.58</v>
      </c>
      <c r="O49" s="96">
        <v>95.721</v>
      </c>
      <c r="P49" s="96">
        <v>356.301</v>
      </c>
      <c r="Q49" s="130"/>
      <c r="R49" s="133"/>
      <c r="S49" s="133"/>
      <c r="T49" s="133"/>
      <c r="U49" s="130"/>
      <c r="V49" s="130"/>
      <c r="W49" s="130"/>
    </row>
    <row r="50" spans="1:23" ht="9" customHeight="1">
      <c r="A50" s="132" t="s">
        <v>51</v>
      </c>
      <c r="B50" s="133" t="s">
        <v>206</v>
      </c>
      <c r="C50" s="133" t="s">
        <v>206</v>
      </c>
      <c r="D50" s="133" t="s">
        <v>206</v>
      </c>
      <c r="E50" s="96">
        <v>17.21</v>
      </c>
      <c r="F50" s="96">
        <v>4.102</v>
      </c>
      <c r="G50" s="96">
        <v>21.311</v>
      </c>
      <c r="H50" s="96">
        <v>12.225</v>
      </c>
      <c r="I50" s="96">
        <v>2.112</v>
      </c>
      <c r="J50" s="96">
        <v>14.336</v>
      </c>
      <c r="K50" s="96">
        <v>47.146</v>
      </c>
      <c r="L50" s="96">
        <v>16.381</v>
      </c>
      <c r="M50" s="96">
        <v>63.527</v>
      </c>
      <c r="N50" s="96">
        <v>64.797</v>
      </c>
      <c r="O50" s="96">
        <v>20.482</v>
      </c>
      <c r="P50" s="96">
        <v>85.279</v>
      </c>
      <c r="Q50" s="130"/>
      <c r="R50" s="133"/>
      <c r="S50" s="133"/>
      <c r="T50" s="133"/>
      <c r="U50" s="130"/>
      <c r="V50" s="130"/>
      <c r="W50" s="130"/>
    </row>
    <row r="51" spans="1:23" s="136" customFormat="1" ht="9" customHeight="1">
      <c r="A51" s="134" t="s">
        <v>52</v>
      </c>
      <c r="B51" s="94">
        <v>26.141</v>
      </c>
      <c r="C51" s="94">
        <v>52.564</v>
      </c>
      <c r="D51" s="94">
        <v>78.704</v>
      </c>
      <c r="E51" s="94">
        <v>530.862</v>
      </c>
      <c r="F51" s="94">
        <v>120.679</v>
      </c>
      <c r="G51" s="94">
        <v>651.542</v>
      </c>
      <c r="H51" s="94">
        <v>458.049</v>
      </c>
      <c r="I51" s="94">
        <v>60.777</v>
      </c>
      <c r="J51" s="94">
        <v>518.826</v>
      </c>
      <c r="K51" s="94">
        <v>886.99</v>
      </c>
      <c r="L51" s="94">
        <v>318.329</v>
      </c>
      <c r="M51" s="94">
        <v>1205.318</v>
      </c>
      <c r="N51" s="94">
        <v>1443.992</v>
      </c>
      <c r="O51" s="94">
        <v>491.572</v>
      </c>
      <c r="P51" s="94">
        <v>1935.564</v>
      </c>
      <c r="Q51" s="135"/>
      <c r="R51" s="131"/>
      <c r="S51" s="131"/>
      <c r="T51" s="131"/>
      <c r="U51" s="130"/>
      <c r="V51" s="130"/>
      <c r="W51" s="130"/>
    </row>
    <row r="52" spans="1:23" ht="9" customHeight="1">
      <c r="A52" s="132" t="s">
        <v>53</v>
      </c>
      <c r="B52" s="133" t="s">
        <v>204</v>
      </c>
      <c r="C52" s="96">
        <v>3.15</v>
      </c>
      <c r="D52" s="96">
        <v>4.108</v>
      </c>
      <c r="E52" s="96">
        <v>37.454</v>
      </c>
      <c r="F52" s="96">
        <v>5.777</v>
      </c>
      <c r="G52" s="96">
        <v>43.231</v>
      </c>
      <c r="H52" s="96">
        <v>29.009</v>
      </c>
      <c r="I52" s="96">
        <v>2.855</v>
      </c>
      <c r="J52" s="96">
        <v>31.864</v>
      </c>
      <c r="K52" s="96">
        <v>60.725</v>
      </c>
      <c r="L52" s="96">
        <v>15.128</v>
      </c>
      <c r="M52" s="96">
        <v>75.853</v>
      </c>
      <c r="N52" s="96">
        <v>99.137</v>
      </c>
      <c r="O52" s="96">
        <v>24.055</v>
      </c>
      <c r="P52" s="96">
        <v>123.192</v>
      </c>
      <c r="Q52" s="130"/>
      <c r="R52" s="133"/>
      <c r="S52" s="133"/>
      <c r="T52" s="133"/>
      <c r="U52" s="130"/>
      <c r="V52" s="130"/>
      <c r="W52" s="130"/>
    </row>
    <row r="53" spans="1:23" ht="9" customHeight="1">
      <c r="A53" s="132" t="s">
        <v>54</v>
      </c>
      <c r="B53" s="96">
        <v>2.463</v>
      </c>
      <c r="C53" s="96">
        <v>3.788</v>
      </c>
      <c r="D53" s="96">
        <v>6.251</v>
      </c>
      <c r="E53" s="96">
        <v>52.828</v>
      </c>
      <c r="F53" s="96">
        <v>15.925</v>
      </c>
      <c r="G53" s="96">
        <v>68.753</v>
      </c>
      <c r="H53" s="96">
        <v>44.465</v>
      </c>
      <c r="I53" s="96">
        <v>8.359</v>
      </c>
      <c r="J53" s="96">
        <v>52.824</v>
      </c>
      <c r="K53" s="96">
        <v>92.104</v>
      </c>
      <c r="L53" s="96">
        <v>30.861</v>
      </c>
      <c r="M53" s="96">
        <v>122.965</v>
      </c>
      <c r="N53" s="96">
        <v>147.395</v>
      </c>
      <c r="O53" s="96">
        <v>50.574</v>
      </c>
      <c r="P53" s="96">
        <v>197.968</v>
      </c>
      <c r="Q53" s="130"/>
      <c r="R53" s="133"/>
      <c r="S53" s="133"/>
      <c r="T53" s="133"/>
      <c r="U53" s="130"/>
      <c r="V53" s="130"/>
      <c r="W53" s="130"/>
    </row>
    <row r="54" spans="1:23" ht="9" customHeight="1">
      <c r="A54" s="132" t="s">
        <v>55</v>
      </c>
      <c r="B54" s="133" t="s">
        <v>205</v>
      </c>
      <c r="C54" s="96">
        <v>3.747</v>
      </c>
      <c r="D54" s="96">
        <v>5.508</v>
      </c>
      <c r="E54" s="96">
        <v>77.98599999999999</v>
      </c>
      <c r="F54" s="96">
        <v>18.095</v>
      </c>
      <c r="G54" s="96">
        <v>96.083</v>
      </c>
      <c r="H54" s="96">
        <v>69.865</v>
      </c>
      <c r="I54" s="96">
        <v>7.358</v>
      </c>
      <c r="J54" s="96">
        <v>77.224</v>
      </c>
      <c r="K54" s="96">
        <v>98.103</v>
      </c>
      <c r="L54" s="96">
        <v>34.347</v>
      </c>
      <c r="M54" s="96">
        <v>132.45</v>
      </c>
      <c r="N54" s="96">
        <v>177.851</v>
      </c>
      <c r="O54" s="96">
        <v>56.189</v>
      </c>
      <c r="P54" s="96">
        <v>234.04</v>
      </c>
      <c r="Q54" s="130"/>
      <c r="R54" s="133"/>
      <c r="S54" s="133"/>
      <c r="T54" s="133"/>
      <c r="U54" s="130"/>
      <c r="V54" s="130"/>
      <c r="W54" s="130"/>
    </row>
    <row r="55" spans="1:23" ht="9" customHeight="1">
      <c r="A55" s="132" t="s">
        <v>56</v>
      </c>
      <c r="B55" s="133" t="s">
        <v>205</v>
      </c>
      <c r="C55" s="96">
        <v>5.828</v>
      </c>
      <c r="D55" s="96">
        <v>7.705</v>
      </c>
      <c r="E55" s="96">
        <v>109.258</v>
      </c>
      <c r="F55" s="96">
        <v>20.471</v>
      </c>
      <c r="G55" s="96">
        <v>129.73</v>
      </c>
      <c r="H55" s="96">
        <v>98.256</v>
      </c>
      <c r="I55" s="96">
        <v>11.031</v>
      </c>
      <c r="J55" s="96">
        <v>109.287</v>
      </c>
      <c r="K55" s="96">
        <v>118.666</v>
      </c>
      <c r="L55" s="96">
        <v>47.896</v>
      </c>
      <c r="M55" s="96">
        <v>166.562</v>
      </c>
      <c r="N55" s="96">
        <v>229.802</v>
      </c>
      <c r="O55" s="96">
        <v>74.195</v>
      </c>
      <c r="P55" s="96">
        <v>303.997</v>
      </c>
      <c r="Q55" s="130"/>
      <c r="R55" s="133"/>
      <c r="S55" s="133"/>
      <c r="T55" s="133"/>
      <c r="U55" s="130"/>
      <c r="V55" s="130"/>
      <c r="W55" s="130"/>
    </row>
    <row r="56" spans="1:23" ht="9" customHeight="1">
      <c r="A56" s="132" t="s">
        <v>57</v>
      </c>
      <c r="B56" s="133" t="s">
        <v>207</v>
      </c>
      <c r="C56" s="96">
        <v>11.196</v>
      </c>
      <c r="D56" s="96">
        <v>14.294</v>
      </c>
      <c r="E56" s="96">
        <v>109.583</v>
      </c>
      <c r="F56" s="96">
        <v>20.661</v>
      </c>
      <c r="G56" s="96">
        <v>130.244</v>
      </c>
      <c r="H56" s="96">
        <v>93.353</v>
      </c>
      <c r="I56" s="96">
        <v>11.507</v>
      </c>
      <c r="J56" s="96">
        <v>104.86</v>
      </c>
      <c r="K56" s="96">
        <v>214.284</v>
      </c>
      <c r="L56" s="96">
        <v>82.924</v>
      </c>
      <c r="M56" s="96">
        <v>297.208</v>
      </c>
      <c r="N56" s="96">
        <v>326.965</v>
      </c>
      <c r="O56" s="96">
        <v>114.781</v>
      </c>
      <c r="P56" s="96">
        <v>441.745</v>
      </c>
      <c r="Q56" s="130"/>
      <c r="R56" s="133"/>
      <c r="S56" s="133"/>
      <c r="T56" s="133"/>
      <c r="U56" s="130"/>
      <c r="V56" s="130"/>
      <c r="W56" s="130"/>
    </row>
    <row r="57" spans="1:23" ht="9" customHeight="1">
      <c r="A57" s="132" t="s">
        <v>58</v>
      </c>
      <c r="B57" s="96">
        <v>4.712</v>
      </c>
      <c r="C57" s="96">
        <v>7.216</v>
      </c>
      <c r="D57" s="96">
        <v>11.928</v>
      </c>
      <c r="E57" s="96">
        <v>36.252</v>
      </c>
      <c r="F57" s="96">
        <v>6.8629999999999995</v>
      </c>
      <c r="G57" s="96">
        <v>43.116</v>
      </c>
      <c r="H57" s="96">
        <v>33.116</v>
      </c>
      <c r="I57" s="133" t="s">
        <v>205</v>
      </c>
      <c r="J57" s="96">
        <v>35.198</v>
      </c>
      <c r="K57" s="96">
        <v>74.238</v>
      </c>
      <c r="L57" s="96">
        <v>23.959</v>
      </c>
      <c r="M57" s="96">
        <v>98.197</v>
      </c>
      <c r="N57" s="96">
        <v>115.202</v>
      </c>
      <c r="O57" s="96">
        <v>38.039</v>
      </c>
      <c r="P57" s="96">
        <v>153.24</v>
      </c>
      <c r="Q57" s="130"/>
      <c r="R57" s="133"/>
      <c r="S57" s="133"/>
      <c r="T57" s="133"/>
      <c r="U57" s="130"/>
      <c r="V57" s="130"/>
      <c r="W57" s="130"/>
    </row>
    <row r="58" spans="1:23" ht="9" customHeight="1">
      <c r="A58" s="132" t="s">
        <v>59</v>
      </c>
      <c r="B58" s="96">
        <v>3.323</v>
      </c>
      <c r="C58" s="96">
        <v>10.429</v>
      </c>
      <c r="D58" s="96">
        <v>13.752</v>
      </c>
      <c r="E58" s="96">
        <v>45.027</v>
      </c>
      <c r="F58" s="96">
        <v>7.721</v>
      </c>
      <c r="G58" s="96">
        <v>52.747</v>
      </c>
      <c r="H58" s="96">
        <v>39.328</v>
      </c>
      <c r="I58" s="96">
        <v>4.26</v>
      </c>
      <c r="J58" s="96">
        <v>43.588</v>
      </c>
      <c r="K58" s="96">
        <v>83.294</v>
      </c>
      <c r="L58" s="96">
        <v>25.012</v>
      </c>
      <c r="M58" s="96">
        <v>108.306</v>
      </c>
      <c r="N58" s="96">
        <v>131.643</v>
      </c>
      <c r="O58" s="96">
        <v>43.162</v>
      </c>
      <c r="P58" s="96">
        <v>174.805</v>
      </c>
      <c r="Q58" s="130"/>
      <c r="R58" s="133"/>
      <c r="S58" s="133"/>
      <c r="T58" s="133"/>
      <c r="U58" s="130"/>
      <c r="V58" s="130"/>
      <c r="W58" s="130"/>
    </row>
    <row r="59" spans="1:23" ht="9" customHeight="1">
      <c r="A59" s="132" t="s">
        <v>60</v>
      </c>
      <c r="B59" s="96">
        <v>6.732</v>
      </c>
      <c r="C59" s="96">
        <v>5.133</v>
      </c>
      <c r="D59" s="96">
        <v>11.865</v>
      </c>
      <c r="E59" s="96">
        <v>35.364000000000004</v>
      </c>
      <c r="F59" s="96">
        <v>13.152999999999999</v>
      </c>
      <c r="G59" s="96">
        <v>48.516999999999996</v>
      </c>
      <c r="H59" s="96">
        <v>30.448</v>
      </c>
      <c r="I59" s="96">
        <v>6.909</v>
      </c>
      <c r="J59" s="96">
        <v>37.357</v>
      </c>
      <c r="K59" s="96">
        <v>81.45</v>
      </c>
      <c r="L59" s="96">
        <v>34.11</v>
      </c>
      <c r="M59" s="96">
        <v>115.56</v>
      </c>
      <c r="N59" s="96">
        <v>123.546</v>
      </c>
      <c r="O59" s="96">
        <v>52.396</v>
      </c>
      <c r="P59" s="96">
        <v>175.942</v>
      </c>
      <c r="Q59" s="130"/>
      <c r="R59" s="133"/>
      <c r="S59" s="133"/>
      <c r="T59" s="133"/>
      <c r="U59" s="130"/>
      <c r="V59" s="130"/>
      <c r="W59" s="130"/>
    </row>
    <row r="60" spans="1:23" ht="9" customHeight="1">
      <c r="A60" s="132" t="s">
        <v>61</v>
      </c>
      <c r="B60" s="133" t="s">
        <v>204</v>
      </c>
      <c r="C60" s="96">
        <v>2.076</v>
      </c>
      <c r="D60" s="96">
        <v>3.293</v>
      </c>
      <c r="E60" s="96">
        <v>27.11</v>
      </c>
      <c r="F60" s="96">
        <v>12.013</v>
      </c>
      <c r="G60" s="96">
        <v>39.123000000000005</v>
      </c>
      <c r="H60" s="96">
        <v>20.209</v>
      </c>
      <c r="I60" s="96">
        <v>6.417</v>
      </c>
      <c r="J60" s="96">
        <v>26.626</v>
      </c>
      <c r="K60" s="96">
        <v>64.125</v>
      </c>
      <c r="L60" s="96">
        <v>24.093</v>
      </c>
      <c r="M60" s="96">
        <v>88.218</v>
      </c>
      <c r="N60" s="96">
        <v>92.452</v>
      </c>
      <c r="O60" s="96">
        <v>38.182</v>
      </c>
      <c r="P60" s="96">
        <v>130.634</v>
      </c>
      <c r="Q60" s="130"/>
      <c r="R60" s="133"/>
      <c r="S60" s="133"/>
      <c r="T60" s="133"/>
      <c r="U60" s="130"/>
      <c r="V60" s="130"/>
      <c r="W60" s="130"/>
    </row>
    <row r="61" spans="1:23" s="136" customFormat="1" ht="9" customHeight="1">
      <c r="A61" s="134" t="s">
        <v>62</v>
      </c>
      <c r="B61" s="94">
        <v>27.867</v>
      </c>
      <c r="C61" s="94">
        <v>27.782</v>
      </c>
      <c r="D61" s="94">
        <v>55.649</v>
      </c>
      <c r="E61" s="94">
        <v>298.222</v>
      </c>
      <c r="F61" s="94">
        <v>136.064</v>
      </c>
      <c r="G61" s="94">
        <v>434.28600000000006</v>
      </c>
      <c r="H61" s="94">
        <v>229.121</v>
      </c>
      <c r="I61" s="94">
        <v>65.972</v>
      </c>
      <c r="J61" s="94">
        <v>295.093</v>
      </c>
      <c r="K61" s="94">
        <v>766.64</v>
      </c>
      <c r="L61" s="94">
        <v>297.276</v>
      </c>
      <c r="M61" s="94">
        <v>1063.916</v>
      </c>
      <c r="N61" s="94">
        <v>1092.729</v>
      </c>
      <c r="O61" s="94">
        <v>461.123</v>
      </c>
      <c r="P61" s="94">
        <v>1553.852</v>
      </c>
      <c r="Q61" s="135"/>
      <c r="R61" s="131"/>
      <c r="S61" s="131"/>
      <c r="T61" s="131"/>
      <c r="U61" s="130"/>
      <c r="V61" s="130"/>
      <c r="W61" s="130"/>
    </row>
    <row r="62" spans="1:23" ht="9" customHeight="1">
      <c r="A62" s="132" t="s">
        <v>63</v>
      </c>
      <c r="B62" s="133" t="s">
        <v>206</v>
      </c>
      <c r="C62" s="133" t="s">
        <v>204</v>
      </c>
      <c r="D62" s="133" t="s">
        <v>204</v>
      </c>
      <c r="E62" s="96">
        <v>13.525</v>
      </c>
      <c r="F62" s="96">
        <v>6.132</v>
      </c>
      <c r="G62" s="96">
        <v>19.656</v>
      </c>
      <c r="H62" s="96">
        <v>10.336</v>
      </c>
      <c r="I62" s="133" t="s">
        <v>204</v>
      </c>
      <c r="J62" s="96">
        <v>11.43</v>
      </c>
      <c r="K62" s="96">
        <v>42.416</v>
      </c>
      <c r="L62" s="96">
        <v>17.237</v>
      </c>
      <c r="M62" s="96">
        <v>59.652</v>
      </c>
      <c r="N62" s="96">
        <v>56.184</v>
      </c>
      <c r="O62" s="96">
        <v>23.905</v>
      </c>
      <c r="P62" s="96">
        <v>80.089</v>
      </c>
      <c r="Q62" s="130"/>
      <c r="R62" s="133"/>
      <c r="S62" s="133"/>
      <c r="T62" s="133"/>
      <c r="U62" s="130"/>
      <c r="V62" s="130"/>
      <c r="W62" s="130"/>
    </row>
    <row r="63" spans="1:23" ht="9" customHeight="1">
      <c r="A63" s="132" t="s">
        <v>64</v>
      </c>
      <c r="B63" s="133" t="s">
        <v>204</v>
      </c>
      <c r="C63" s="96">
        <v>2.937</v>
      </c>
      <c r="D63" s="96">
        <v>3.505</v>
      </c>
      <c r="E63" s="96">
        <v>20.714</v>
      </c>
      <c r="F63" s="96">
        <v>23.035</v>
      </c>
      <c r="G63" s="96">
        <v>43.75</v>
      </c>
      <c r="H63" s="96">
        <v>16.334</v>
      </c>
      <c r="I63" s="96">
        <v>9.222</v>
      </c>
      <c r="J63" s="96">
        <v>25.556</v>
      </c>
      <c r="K63" s="96">
        <v>63.001</v>
      </c>
      <c r="L63" s="96">
        <v>40.473</v>
      </c>
      <c r="M63" s="96">
        <v>103.474</v>
      </c>
      <c r="N63" s="96">
        <v>84.284</v>
      </c>
      <c r="O63" s="96">
        <v>66.445</v>
      </c>
      <c r="P63" s="96">
        <v>150.729</v>
      </c>
      <c r="Q63" s="130"/>
      <c r="R63" s="133"/>
      <c r="S63" s="133"/>
      <c r="T63" s="133"/>
      <c r="U63" s="130"/>
      <c r="V63" s="130"/>
      <c r="W63" s="130"/>
    </row>
    <row r="64" spans="1:23" ht="9" customHeight="1">
      <c r="A64" s="132" t="s">
        <v>65</v>
      </c>
      <c r="B64" s="96">
        <v>3.769</v>
      </c>
      <c r="C64" s="96">
        <v>3.13</v>
      </c>
      <c r="D64" s="96">
        <v>6.9</v>
      </c>
      <c r="E64" s="96">
        <v>24.904</v>
      </c>
      <c r="F64" s="96">
        <v>15.213000000000001</v>
      </c>
      <c r="G64" s="96">
        <v>40.116</v>
      </c>
      <c r="H64" s="96">
        <v>21.405</v>
      </c>
      <c r="I64" s="96">
        <v>7.79</v>
      </c>
      <c r="J64" s="96">
        <v>29.194</v>
      </c>
      <c r="K64" s="96">
        <v>49.495</v>
      </c>
      <c r="L64" s="96">
        <v>27.111</v>
      </c>
      <c r="M64" s="96">
        <v>76.606</v>
      </c>
      <c r="N64" s="96">
        <v>78.168</v>
      </c>
      <c r="O64" s="96">
        <v>45.453</v>
      </c>
      <c r="P64" s="96">
        <v>123.621</v>
      </c>
      <c r="Q64" s="130"/>
      <c r="R64" s="133"/>
      <c r="S64" s="133"/>
      <c r="T64" s="133"/>
      <c r="U64" s="130"/>
      <c r="V64" s="130"/>
      <c r="W64" s="130"/>
    </row>
    <row r="65" spans="1:23" ht="9" customHeight="1">
      <c r="A65" s="132" t="s">
        <v>66</v>
      </c>
      <c r="B65" s="96">
        <v>4.187</v>
      </c>
      <c r="C65" s="133" t="s">
        <v>205</v>
      </c>
      <c r="D65" s="96">
        <v>6.671</v>
      </c>
      <c r="E65" s="96">
        <v>78.037</v>
      </c>
      <c r="F65" s="96">
        <v>32.051</v>
      </c>
      <c r="G65" s="96">
        <v>110.088</v>
      </c>
      <c r="H65" s="96">
        <v>60.978</v>
      </c>
      <c r="I65" s="96">
        <v>14.908</v>
      </c>
      <c r="J65" s="96">
        <v>75.886</v>
      </c>
      <c r="K65" s="96">
        <v>232.022</v>
      </c>
      <c r="L65" s="96">
        <v>79.57</v>
      </c>
      <c r="M65" s="96">
        <v>311.592</v>
      </c>
      <c r="N65" s="96">
        <v>314.246</v>
      </c>
      <c r="O65" s="96">
        <v>114.105</v>
      </c>
      <c r="P65" s="96">
        <v>428.351</v>
      </c>
      <c r="Q65" s="130"/>
      <c r="R65" s="133"/>
      <c r="S65" s="133"/>
      <c r="T65" s="133"/>
      <c r="U65" s="130"/>
      <c r="V65" s="130"/>
      <c r="W65" s="130"/>
    </row>
    <row r="66" spans="1:23" ht="9" customHeight="1">
      <c r="A66" s="132" t="s">
        <v>67</v>
      </c>
      <c r="B66" s="133" t="s">
        <v>206</v>
      </c>
      <c r="C66" s="133" t="s">
        <v>204</v>
      </c>
      <c r="D66" s="133" t="s">
        <v>205</v>
      </c>
      <c r="E66" s="96">
        <v>21.434</v>
      </c>
      <c r="F66" s="96">
        <v>5.973000000000001</v>
      </c>
      <c r="G66" s="96">
        <v>27.406</v>
      </c>
      <c r="H66" s="96">
        <v>14.236</v>
      </c>
      <c r="I66" s="96">
        <v>3.829</v>
      </c>
      <c r="J66" s="96">
        <v>18.065</v>
      </c>
      <c r="K66" s="96">
        <v>76.297</v>
      </c>
      <c r="L66" s="96">
        <v>26.583</v>
      </c>
      <c r="M66" s="96">
        <v>102.88</v>
      </c>
      <c r="N66" s="96">
        <v>98.163</v>
      </c>
      <c r="O66" s="96">
        <v>33.761</v>
      </c>
      <c r="P66" s="96">
        <v>131.924</v>
      </c>
      <c r="Q66" s="130"/>
      <c r="R66" s="133"/>
      <c r="S66" s="133"/>
      <c r="T66" s="133"/>
      <c r="U66" s="130"/>
      <c r="V66" s="130"/>
      <c r="W66" s="130"/>
    </row>
    <row r="67" spans="1:23" ht="9" customHeight="1">
      <c r="A67" s="132" t="s">
        <v>68</v>
      </c>
      <c r="B67" s="96">
        <v>2.576</v>
      </c>
      <c r="C67" s="96">
        <v>3.185</v>
      </c>
      <c r="D67" s="96">
        <v>5.761</v>
      </c>
      <c r="E67" s="96">
        <v>35.754000000000005</v>
      </c>
      <c r="F67" s="96">
        <v>14.769</v>
      </c>
      <c r="G67" s="96">
        <v>50.522999999999996</v>
      </c>
      <c r="H67" s="96">
        <v>25.745</v>
      </c>
      <c r="I67" s="96">
        <v>7.634</v>
      </c>
      <c r="J67" s="96">
        <v>33.379</v>
      </c>
      <c r="K67" s="96">
        <v>88.148</v>
      </c>
      <c r="L67" s="96">
        <v>25.951</v>
      </c>
      <c r="M67" s="96">
        <v>114.099</v>
      </c>
      <c r="N67" s="96">
        <v>126.477</v>
      </c>
      <c r="O67" s="96">
        <v>43.905</v>
      </c>
      <c r="P67" s="96">
        <v>170.382</v>
      </c>
      <c r="Q67" s="130"/>
      <c r="R67" s="133"/>
      <c r="S67" s="133"/>
      <c r="T67" s="133"/>
      <c r="U67" s="130"/>
      <c r="V67" s="130"/>
      <c r="W67" s="130"/>
    </row>
    <row r="68" spans="1:23" ht="9" customHeight="1">
      <c r="A68" s="132" t="s">
        <v>69</v>
      </c>
      <c r="B68" s="96">
        <v>3.18</v>
      </c>
      <c r="C68" s="96">
        <v>2.915</v>
      </c>
      <c r="D68" s="96">
        <v>6.095</v>
      </c>
      <c r="E68" s="96">
        <v>42.437</v>
      </c>
      <c r="F68" s="96">
        <v>13.622</v>
      </c>
      <c r="G68" s="96">
        <v>56.059</v>
      </c>
      <c r="H68" s="96">
        <v>34.436</v>
      </c>
      <c r="I68" s="96">
        <v>8.116</v>
      </c>
      <c r="J68" s="96">
        <v>42.552</v>
      </c>
      <c r="K68" s="96">
        <v>63.24</v>
      </c>
      <c r="L68" s="96">
        <v>24.38</v>
      </c>
      <c r="M68" s="96">
        <v>87.62</v>
      </c>
      <c r="N68" s="96">
        <v>108.857</v>
      </c>
      <c r="O68" s="96">
        <v>40.916</v>
      </c>
      <c r="P68" s="96">
        <v>149.773</v>
      </c>
      <c r="Q68" s="130"/>
      <c r="R68" s="133"/>
      <c r="S68" s="133"/>
      <c r="T68" s="133"/>
      <c r="U68" s="130"/>
      <c r="V68" s="130"/>
      <c r="W68" s="130"/>
    </row>
    <row r="69" spans="1:23" ht="9" customHeight="1">
      <c r="A69" s="132" t="s">
        <v>70</v>
      </c>
      <c r="B69" s="96">
        <v>7.528</v>
      </c>
      <c r="C69" s="96">
        <v>3.51</v>
      </c>
      <c r="D69" s="96">
        <v>11.038</v>
      </c>
      <c r="E69" s="96">
        <v>23.097</v>
      </c>
      <c r="F69" s="96">
        <v>8.257</v>
      </c>
      <c r="G69" s="96">
        <v>31.354</v>
      </c>
      <c r="H69" s="96">
        <v>15.379</v>
      </c>
      <c r="I69" s="96">
        <v>3.508</v>
      </c>
      <c r="J69" s="96">
        <v>18.887</v>
      </c>
      <c r="K69" s="96">
        <v>57.021</v>
      </c>
      <c r="L69" s="96">
        <v>15.649</v>
      </c>
      <c r="M69" s="96">
        <v>72.67</v>
      </c>
      <c r="N69" s="96">
        <v>87.647</v>
      </c>
      <c r="O69" s="96">
        <v>27.416</v>
      </c>
      <c r="P69" s="96">
        <v>115.062</v>
      </c>
      <c r="Q69" s="130"/>
      <c r="R69" s="133"/>
      <c r="S69" s="133"/>
      <c r="T69" s="133"/>
      <c r="U69" s="130"/>
      <c r="V69" s="130"/>
      <c r="W69" s="130"/>
    </row>
    <row r="70" spans="1:23" ht="9" customHeight="1">
      <c r="A70" s="132" t="s">
        <v>71</v>
      </c>
      <c r="B70" s="96">
        <v>5.279</v>
      </c>
      <c r="C70" s="96">
        <v>7.878</v>
      </c>
      <c r="D70" s="96">
        <v>13.157</v>
      </c>
      <c r="E70" s="96">
        <v>8.847</v>
      </c>
      <c r="F70" s="96">
        <v>7.263</v>
      </c>
      <c r="G70" s="96">
        <v>16.11</v>
      </c>
      <c r="H70" s="96">
        <v>4.374</v>
      </c>
      <c r="I70" s="96">
        <v>2.555</v>
      </c>
      <c r="J70" s="96">
        <v>6.929</v>
      </c>
      <c r="K70" s="96">
        <v>43.973</v>
      </c>
      <c r="L70" s="96">
        <v>22.972</v>
      </c>
      <c r="M70" s="96">
        <v>66.946</v>
      </c>
      <c r="N70" s="96">
        <v>58.099</v>
      </c>
      <c r="O70" s="96">
        <v>38.112</v>
      </c>
      <c r="P70" s="96">
        <v>96.212</v>
      </c>
      <c r="Q70" s="130"/>
      <c r="R70" s="133"/>
      <c r="S70" s="133"/>
      <c r="T70" s="133"/>
      <c r="U70" s="130"/>
      <c r="V70" s="130"/>
      <c r="W70" s="130"/>
    </row>
    <row r="71" spans="1:23" ht="9" customHeight="1">
      <c r="A71" s="132" t="s">
        <v>72</v>
      </c>
      <c r="B71" s="133" t="s">
        <v>206</v>
      </c>
      <c r="C71" s="133" t="s">
        <v>206</v>
      </c>
      <c r="D71" s="133" t="s">
        <v>206</v>
      </c>
      <c r="E71" s="96">
        <v>29.472</v>
      </c>
      <c r="F71" s="96">
        <v>9.752</v>
      </c>
      <c r="G71" s="96">
        <v>39.225</v>
      </c>
      <c r="H71" s="96">
        <v>25.896</v>
      </c>
      <c r="I71" s="96">
        <v>7.317</v>
      </c>
      <c r="J71" s="96">
        <v>33.214</v>
      </c>
      <c r="K71" s="96">
        <v>51.027</v>
      </c>
      <c r="L71" s="96">
        <v>17.35</v>
      </c>
      <c r="M71" s="96">
        <v>68.377</v>
      </c>
      <c r="N71" s="96">
        <v>80.604</v>
      </c>
      <c r="O71" s="96">
        <v>27.103</v>
      </c>
      <c r="P71" s="96">
        <v>107.707</v>
      </c>
      <c r="Q71" s="130"/>
      <c r="R71" s="133"/>
      <c r="S71" s="133"/>
      <c r="T71" s="133"/>
      <c r="U71" s="130"/>
      <c r="V71" s="130"/>
      <c r="W71" s="130"/>
    </row>
    <row r="72" spans="1:23" s="136" customFormat="1" ht="9" customHeight="1">
      <c r="A72" s="134" t="s">
        <v>73</v>
      </c>
      <c r="B72" s="94">
        <v>5.71</v>
      </c>
      <c r="C72" s="94">
        <v>6.561</v>
      </c>
      <c r="D72" s="94">
        <v>12.271</v>
      </c>
      <c r="E72" s="94">
        <v>89.713</v>
      </c>
      <c r="F72" s="94">
        <v>22.81</v>
      </c>
      <c r="G72" s="94">
        <v>112.522</v>
      </c>
      <c r="H72" s="94">
        <v>65.219</v>
      </c>
      <c r="I72" s="94">
        <v>11.119</v>
      </c>
      <c r="J72" s="94">
        <v>76.337</v>
      </c>
      <c r="K72" s="94">
        <v>174.643</v>
      </c>
      <c r="L72" s="94">
        <v>66.541</v>
      </c>
      <c r="M72" s="94">
        <v>241.184</v>
      </c>
      <c r="N72" s="94">
        <v>270.066</v>
      </c>
      <c r="O72" s="94">
        <v>95.912</v>
      </c>
      <c r="P72" s="94">
        <v>365.977</v>
      </c>
      <c r="R72" s="131"/>
      <c r="S72" s="131"/>
      <c r="T72" s="131"/>
      <c r="U72" s="130"/>
      <c r="V72" s="130"/>
      <c r="W72" s="130"/>
    </row>
    <row r="73" spans="1:23" ht="9" customHeight="1">
      <c r="A73" s="132" t="s">
        <v>74</v>
      </c>
      <c r="B73" s="96">
        <v>3.75</v>
      </c>
      <c r="C73" s="96">
        <v>5.074</v>
      </c>
      <c r="D73" s="96">
        <v>8.823</v>
      </c>
      <c r="E73" s="96">
        <v>72.17099999999999</v>
      </c>
      <c r="F73" s="96">
        <v>18.185</v>
      </c>
      <c r="G73" s="96">
        <v>90.355</v>
      </c>
      <c r="H73" s="96">
        <v>53.629</v>
      </c>
      <c r="I73" s="96">
        <v>8.703</v>
      </c>
      <c r="J73" s="96">
        <v>62.332</v>
      </c>
      <c r="K73" s="96">
        <v>130.5</v>
      </c>
      <c r="L73" s="96">
        <v>46.195</v>
      </c>
      <c r="M73" s="96">
        <v>176.695</v>
      </c>
      <c r="N73" s="96">
        <v>206.42</v>
      </c>
      <c r="O73" s="96">
        <v>69.452</v>
      </c>
      <c r="P73" s="96">
        <v>275.873</v>
      </c>
      <c r="R73" s="133"/>
      <c r="S73" s="133"/>
      <c r="T73" s="133"/>
      <c r="U73" s="130"/>
      <c r="V73" s="130"/>
      <c r="W73" s="130"/>
    </row>
    <row r="74" spans="1:23" ht="9" customHeight="1">
      <c r="A74" s="132" t="s">
        <v>75</v>
      </c>
      <c r="B74" s="96">
        <v>1.96</v>
      </c>
      <c r="C74" s="133" t="s">
        <v>204</v>
      </c>
      <c r="D74" s="96">
        <v>3.448</v>
      </c>
      <c r="E74" s="96">
        <v>17.542</v>
      </c>
      <c r="F74" s="96">
        <v>4.6259999999999994</v>
      </c>
      <c r="G74" s="96">
        <v>22.168</v>
      </c>
      <c r="H74" s="96">
        <v>11.59</v>
      </c>
      <c r="I74" s="96">
        <v>2.416</v>
      </c>
      <c r="J74" s="96">
        <v>14.006</v>
      </c>
      <c r="K74" s="96">
        <v>44.143</v>
      </c>
      <c r="L74" s="96">
        <v>20.346</v>
      </c>
      <c r="M74" s="96">
        <v>64.489</v>
      </c>
      <c r="N74" s="96">
        <v>63.645</v>
      </c>
      <c r="O74" s="96">
        <v>26.459</v>
      </c>
      <c r="P74" s="96">
        <v>90.105</v>
      </c>
      <c r="R74" s="133"/>
      <c r="S74" s="133"/>
      <c r="T74" s="133"/>
      <c r="U74" s="130"/>
      <c r="V74" s="130"/>
      <c r="W74" s="130"/>
    </row>
    <row r="75" spans="1:23" s="136" customFormat="1" ht="9" customHeight="1">
      <c r="A75" s="134" t="s">
        <v>76</v>
      </c>
      <c r="B75" s="94">
        <v>4.334</v>
      </c>
      <c r="C75" s="94">
        <v>13.824</v>
      </c>
      <c r="D75" s="94">
        <v>18.159</v>
      </c>
      <c r="E75" s="94">
        <v>207.57600000000002</v>
      </c>
      <c r="F75" s="94">
        <v>48.87</v>
      </c>
      <c r="G75" s="94">
        <v>256.447</v>
      </c>
      <c r="H75" s="94">
        <v>178.788</v>
      </c>
      <c r="I75" s="94">
        <v>25.758</v>
      </c>
      <c r="J75" s="94">
        <v>204.547</v>
      </c>
      <c r="K75" s="94">
        <v>268.602</v>
      </c>
      <c r="L75" s="94">
        <v>113.436</v>
      </c>
      <c r="M75" s="94">
        <v>382.038</v>
      </c>
      <c r="N75" s="94">
        <v>480.513</v>
      </c>
      <c r="O75" s="94">
        <v>176.131</v>
      </c>
      <c r="P75" s="94">
        <v>656.644</v>
      </c>
      <c r="R75" s="131"/>
      <c r="S75" s="131"/>
      <c r="T75" s="131"/>
      <c r="U75" s="130"/>
      <c r="V75" s="130"/>
      <c r="W75" s="130"/>
    </row>
    <row r="76" spans="1:23" ht="9" customHeight="1">
      <c r="A76" s="132" t="s">
        <v>77</v>
      </c>
      <c r="B76" s="133" t="s">
        <v>206</v>
      </c>
      <c r="C76" s="96">
        <v>4.212</v>
      </c>
      <c r="D76" s="96">
        <v>4.522</v>
      </c>
      <c r="E76" s="96">
        <v>50.119</v>
      </c>
      <c r="F76" s="96">
        <v>15.111</v>
      </c>
      <c r="G76" s="96">
        <v>65.23</v>
      </c>
      <c r="H76" s="96">
        <v>42.053</v>
      </c>
      <c r="I76" s="96">
        <v>8.174</v>
      </c>
      <c r="J76" s="96">
        <v>50.227</v>
      </c>
      <c r="K76" s="96">
        <v>72.047</v>
      </c>
      <c r="L76" s="96">
        <v>24.58</v>
      </c>
      <c r="M76" s="96">
        <v>96.627</v>
      </c>
      <c r="N76" s="96">
        <v>122.476</v>
      </c>
      <c r="O76" s="96">
        <v>43.903</v>
      </c>
      <c r="P76" s="96">
        <v>166.38</v>
      </c>
      <c r="R76" s="133"/>
      <c r="S76" s="133"/>
      <c r="T76" s="133"/>
      <c r="U76" s="130"/>
      <c r="V76" s="130"/>
      <c r="W76" s="130"/>
    </row>
    <row r="77" spans="1:23" ht="9" customHeight="1">
      <c r="A77" s="132" t="s">
        <v>78</v>
      </c>
      <c r="B77" s="133" t="s">
        <v>204</v>
      </c>
      <c r="C77" s="96">
        <v>2.945</v>
      </c>
      <c r="D77" s="96">
        <v>3.627</v>
      </c>
      <c r="E77" s="96">
        <v>61.893</v>
      </c>
      <c r="F77" s="96">
        <v>8.637</v>
      </c>
      <c r="G77" s="96">
        <v>70.529</v>
      </c>
      <c r="H77" s="96">
        <v>53.631</v>
      </c>
      <c r="I77" s="96">
        <v>4.712</v>
      </c>
      <c r="J77" s="96">
        <v>58.342</v>
      </c>
      <c r="K77" s="96">
        <v>90.478</v>
      </c>
      <c r="L77" s="96">
        <v>34.585</v>
      </c>
      <c r="M77" s="96">
        <v>125.063</v>
      </c>
      <c r="N77" s="96">
        <v>153.052</v>
      </c>
      <c r="O77" s="96">
        <v>46.167</v>
      </c>
      <c r="P77" s="96">
        <v>199.219</v>
      </c>
      <c r="R77" s="133"/>
      <c r="S77" s="133"/>
      <c r="T77" s="133"/>
      <c r="U77" s="130"/>
      <c r="V77" s="130"/>
      <c r="W77" s="130"/>
    </row>
    <row r="78" spans="1:23" ht="9" customHeight="1">
      <c r="A78" s="132" t="s">
        <v>79</v>
      </c>
      <c r="B78" s="96">
        <v>1.605</v>
      </c>
      <c r="C78" s="96">
        <v>2.757</v>
      </c>
      <c r="D78" s="96">
        <v>4.362</v>
      </c>
      <c r="E78" s="96">
        <v>47.54</v>
      </c>
      <c r="F78" s="96">
        <v>11.463000000000001</v>
      </c>
      <c r="G78" s="96">
        <v>59.003</v>
      </c>
      <c r="H78" s="96">
        <v>41.842</v>
      </c>
      <c r="I78" s="96">
        <v>5.871</v>
      </c>
      <c r="J78" s="96">
        <v>47.713</v>
      </c>
      <c r="K78" s="96">
        <v>45.842</v>
      </c>
      <c r="L78" s="96">
        <v>24.097</v>
      </c>
      <c r="M78" s="96">
        <v>69.939</v>
      </c>
      <c r="N78" s="96">
        <v>94.987</v>
      </c>
      <c r="O78" s="96">
        <v>38.317</v>
      </c>
      <c r="P78" s="96">
        <v>133.304</v>
      </c>
      <c r="R78" s="133"/>
      <c r="S78" s="133"/>
      <c r="T78" s="133"/>
      <c r="U78" s="130"/>
      <c r="V78" s="130"/>
      <c r="W78" s="130"/>
    </row>
    <row r="79" spans="1:23" ht="9" customHeight="1">
      <c r="A79" s="132" t="s">
        <v>80</v>
      </c>
      <c r="B79" s="96">
        <v>1.737</v>
      </c>
      <c r="C79" s="96">
        <v>3.91</v>
      </c>
      <c r="D79" s="96">
        <v>5.648</v>
      </c>
      <c r="E79" s="96">
        <v>48.025999999999996</v>
      </c>
      <c r="F79" s="96">
        <v>13.66</v>
      </c>
      <c r="G79" s="96">
        <v>61.684000000000005</v>
      </c>
      <c r="H79" s="96">
        <v>41.263</v>
      </c>
      <c r="I79" s="96">
        <v>7.002</v>
      </c>
      <c r="J79" s="96">
        <v>48.264</v>
      </c>
      <c r="K79" s="96">
        <v>60.235</v>
      </c>
      <c r="L79" s="96">
        <v>30.174</v>
      </c>
      <c r="M79" s="96">
        <v>90.409</v>
      </c>
      <c r="N79" s="96">
        <v>109.998</v>
      </c>
      <c r="O79" s="96">
        <v>47.743</v>
      </c>
      <c r="P79" s="96">
        <v>157.741</v>
      </c>
      <c r="R79" s="133"/>
      <c r="S79" s="133"/>
      <c r="T79" s="133"/>
      <c r="U79" s="130"/>
      <c r="V79" s="130"/>
      <c r="W79" s="130"/>
    </row>
    <row r="80" spans="1:23" s="136" customFormat="1" ht="9" customHeight="1">
      <c r="A80" s="134" t="s">
        <v>81</v>
      </c>
      <c r="B80" s="94">
        <v>20.698</v>
      </c>
      <c r="C80" s="94">
        <v>20.223</v>
      </c>
      <c r="D80" s="94">
        <v>40.92</v>
      </c>
      <c r="E80" s="94">
        <v>342.26599999999996</v>
      </c>
      <c r="F80" s="94">
        <v>103.09299999999999</v>
      </c>
      <c r="G80" s="94">
        <v>445.358</v>
      </c>
      <c r="H80" s="94">
        <v>205.492</v>
      </c>
      <c r="I80" s="94">
        <v>38.748</v>
      </c>
      <c r="J80" s="94">
        <v>244.239</v>
      </c>
      <c r="K80" s="94">
        <v>1380.867</v>
      </c>
      <c r="L80" s="94">
        <v>389.486</v>
      </c>
      <c r="M80" s="94">
        <v>1770.353</v>
      </c>
      <c r="N80" s="94">
        <v>1743.831</v>
      </c>
      <c r="O80" s="94">
        <v>512.802</v>
      </c>
      <c r="P80" s="94">
        <v>2256.632</v>
      </c>
      <c r="R80" s="131"/>
      <c r="S80" s="131"/>
      <c r="T80" s="131"/>
      <c r="U80" s="130"/>
      <c r="V80" s="130"/>
      <c r="W80" s="130"/>
    </row>
    <row r="81" spans="1:23" ht="9" customHeight="1">
      <c r="A81" s="132" t="s">
        <v>82</v>
      </c>
      <c r="B81" s="133" t="s">
        <v>206</v>
      </c>
      <c r="C81" s="133" t="s">
        <v>205</v>
      </c>
      <c r="D81" s="133" t="s">
        <v>205</v>
      </c>
      <c r="E81" s="96">
        <v>15.958000000000002</v>
      </c>
      <c r="F81" s="96">
        <v>9.683</v>
      </c>
      <c r="G81" s="96">
        <v>25.641</v>
      </c>
      <c r="H81" s="96">
        <v>10.877</v>
      </c>
      <c r="I81" s="96">
        <v>2.546</v>
      </c>
      <c r="J81" s="96">
        <v>13.423</v>
      </c>
      <c r="K81" s="96">
        <v>66.876</v>
      </c>
      <c r="L81" s="96">
        <v>21.943</v>
      </c>
      <c r="M81" s="96">
        <v>88.82</v>
      </c>
      <c r="N81" s="96">
        <v>82.92</v>
      </c>
      <c r="O81" s="96">
        <v>33.202</v>
      </c>
      <c r="P81" s="96">
        <v>116.122</v>
      </c>
      <c r="R81" s="133"/>
      <c r="S81" s="133"/>
      <c r="T81" s="133"/>
      <c r="U81" s="130"/>
      <c r="V81" s="130"/>
      <c r="W81" s="130"/>
    </row>
    <row r="82" spans="1:23" ht="9" customHeight="1">
      <c r="A82" s="132" t="s">
        <v>83</v>
      </c>
      <c r="B82" s="96">
        <v>0.647</v>
      </c>
      <c r="C82" s="96">
        <v>1.832</v>
      </c>
      <c r="D82" s="96">
        <v>2.479</v>
      </c>
      <c r="E82" s="96">
        <v>10.658000000000001</v>
      </c>
      <c r="F82" s="96">
        <v>4.552</v>
      </c>
      <c r="G82" s="96">
        <v>15.21</v>
      </c>
      <c r="H82" s="96">
        <v>5.764</v>
      </c>
      <c r="I82" s="96">
        <v>1.515</v>
      </c>
      <c r="J82" s="96">
        <v>7.279</v>
      </c>
      <c r="K82" s="96">
        <v>32.17</v>
      </c>
      <c r="L82" s="96">
        <v>10.775</v>
      </c>
      <c r="M82" s="96">
        <v>42.945</v>
      </c>
      <c r="N82" s="96">
        <v>43.476</v>
      </c>
      <c r="O82" s="96">
        <v>17.159</v>
      </c>
      <c r="P82" s="96">
        <v>60.635</v>
      </c>
      <c r="R82" s="133"/>
      <c r="S82" s="133"/>
      <c r="T82" s="133"/>
      <c r="U82" s="130"/>
      <c r="V82" s="130"/>
      <c r="W82" s="130"/>
    </row>
    <row r="83" spans="1:23" ht="9" customHeight="1">
      <c r="A83" s="132" t="s">
        <v>84</v>
      </c>
      <c r="B83" s="96">
        <v>13.007</v>
      </c>
      <c r="C83" s="133" t="s">
        <v>221</v>
      </c>
      <c r="D83" s="96">
        <v>17.815</v>
      </c>
      <c r="E83" s="96">
        <v>223.11200000000002</v>
      </c>
      <c r="F83" s="96">
        <v>67.209</v>
      </c>
      <c r="G83" s="96">
        <v>290.321</v>
      </c>
      <c r="H83" s="96">
        <v>126.894</v>
      </c>
      <c r="I83" s="96">
        <v>23.723</v>
      </c>
      <c r="J83" s="96">
        <v>150.617</v>
      </c>
      <c r="K83" s="96">
        <v>1103.568</v>
      </c>
      <c r="L83" s="96">
        <v>291.586</v>
      </c>
      <c r="M83" s="96">
        <v>1395.154</v>
      </c>
      <c r="N83" s="96">
        <v>1339.686</v>
      </c>
      <c r="O83" s="96">
        <v>363.604</v>
      </c>
      <c r="P83" s="96">
        <v>1703.29</v>
      </c>
      <c r="R83" s="133"/>
      <c r="S83" s="133"/>
      <c r="T83" s="133"/>
      <c r="U83" s="130"/>
      <c r="V83" s="130"/>
      <c r="W83" s="130"/>
    </row>
    <row r="84" spans="1:23" ht="9" customHeight="1">
      <c r="A84" s="132" t="s">
        <v>85</v>
      </c>
      <c r="B84" s="96">
        <v>6.141</v>
      </c>
      <c r="C84" s="96">
        <v>9.041</v>
      </c>
      <c r="D84" s="96">
        <v>15.182</v>
      </c>
      <c r="E84" s="96">
        <v>39.891000000000005</v>
      </c>
      <c r="F84" s="96">
        <v>10.447</v>
      </c>
      <c r="G84" s="96">
        <v>50.339</v>
      </c>
      <c r="H84" s="96">
        <v>27.734</v>
      </c>
      <c r="I84" s="96">
        <v>5.812</v>
      </c>
      <c r="J84" s="96">
        <v>33.546</v>
      </c>
      <c r="K84" s="96">
        <v>99.175</v>
      </c>
      <c r="L84" s="96">
        <v>40.184</v>
      </c>
      <c r="M84" s="96">
        <v>139.358</v>
      </c>
      <c r="N84" s="96">
        <v>145.207</v>
      </c>
      <c r="O84" s="96">
        <v>59.672</v>
      </c>
      <c r="P84" s="96">
        <v>204.879</v>
      </c>
      <c r="R84" s="133"/>
      <c r="S84" s="133"/>
      <c r="T84" s="133"/>
      <c r="U84" s="130"/>
      <c r="V84" s="130"/>
      <c r="W84" s="130"/>
    </row>
    <row r="85" spans="1:23" ht="9" customHeight="1">
      <c r="A85" s="132" t="s">
        <v>86</v>
      </c>
      <c r="B85" s="133" t="s">
        <v>204</v>
      </c>
      <c r="C85" s="96">
        <v>2.966</v>
      </c>
      <c r="D85" s="96">
        <v>3.784</v>
      </c>
      <c r="E85" s="96">
        <v>52.647</v>
      </c>
      <c r="F85" s="96">
        <v>11.201</v>
      </c>
      <c r="G85" s="96">
        <v>63.847</v>
      </c>
      <c r="H85" s="96">
        <v>34.223</v>
      </c>
      <c r="I85" s="96">
        <v>5.152</v>
      </c>
      <c r="J85" s="96">
        <v>39.374</v>
      </c>
      <c r="K85" s="96">
        <v>79.078</v>
      </c>
      <c r="L85" s="96">
        <v>24.998</v>
      </c>
      <c r="M85" s="96">
        <v>104.076</v>
      </c>
      <c r="N85" s="96">
        <v>132.542</v>
      </c>
      <c r="O85" s="96">
        <v>39.165</v>
      </c>
      <c r="P85" s="96">
        <v>171.707</v>
      </c>
      <c r="R85" s="133"/>
      <c r="S85" s="133"/>
      <c r="T85" s="133"/>
      <c r="U85" s="130"/>
      <c r="V85" s="130"/>
      <c r="W85" s="130"/>
    </row>
    <row r="86" spans="1:23" s="136" customFormat="1" ht="9" customHeight="1">
      <c r="A86" s="134" t="s">
        <v>87</v>
      </c>
      <c r="B86" s="94">
        <v>6.152</v>
      </c>
      <c r="C86" s="94">
        <v>13.367</v>
      </c>
      <c r="D86" s="94">
        <v>19.519</v>
      </c>
      <c r="E86" s="94">
        <v>114.827</v>
      </c>
      <c r="F86" s="94">
        <v>28.543</v>
      </c>
      <c r="G86" s="94">
        <v>143.369</v>
      </c>
      <c r="H86" s="94">
        <v>89.213</v>
      </c>
      <c r="I86" s="94">
        <v>9.112</v>
      </c>
      <c r="J86" s="94">
        <v>98.325</v>
      </c>
      <c r="K86" s="94">
        <v>235.382</v>
      </c>
      <c r="L86" s="94">
        <v>95.281</v>
      </c>
      <c r="M86" s="94">
        <v>330.662</v>
      </c>
      <c r="N86" s="94">
        <v>356.36</v>
      </c>
      <c r="O86" s="94">
        <v>137.191</v>
      </c>
      <c r="P86" s="94">
        <v>493.551</v>
      </c>
      <c r="R86" s="131"/>
      <c r="S86" s="131"/>
      <c r="T86" s="131"/>
      <c r="U86" s="130"/>
      <c r="V86" s="130"/>
      <c r="W86" s="130"/>
    </row>
    <row r="87" spans="1:23" ht="9" customHeight="1">
      <c r="A87" s="132" t="s">
        <v>88</v>
      </c>
      <c r="B87" s="96">
        <v>2.472</v>
      </c>
      <c r="C87" s="133" t="s">
        <v>205</v>
      </c>
      <c r="D87" s="96">
        <v>4.038</v>
      </c>
      <c r="E87" s="96">
        <v>25.022</v>
      </c>
      <c r="F87" s="96">
        <v>7.233</v>
      </c>
      <c r="G87" s="96">
        <v>32.255</v>
      </c>
      <c r="H87" s="96">
        <v>16.803</v>
      </c>
      <c r="I87" s="96">
        <v>2.755</v>
      </c>
      <c r="J87" s="96">
        <v>19.558</v>
      </c>
      <c r="K87" s="96">
        <v>61.214</v>
      </c>
      <c r="L87" s="96">
        <v>19.973</v>
      </c>
      <c r="M87" s="96">
        <v>81.187</v>
      </c>
      <c r="N87" s="96">
        <v>88.707</v>
      </c>
      <c r="O87" s="96">
        <v>28.773</v>
      </c>
      <c r="P87" s="96">
        <v>117.48</v>
      </c>
      <c r="Q87" s="139"/>
      <c r="R87" s="133"/>
      <c r="S87" s="133"/>
      <c r="T87" s="133"/>
      <c r="U87" s="130"/>
      <c r="V87" s="130"/>
      <c r="W87" s="130"/>
    </row>
    <row r="88" spans="1:23" ht="9" customHeight="1">
      <c r="A88" s="132" t="s">
        <v>89</v>
      </c>
      <c r="B88" s="96">
        <v>1.653</v>
      </c>
      <c r="C88" s="96">
        <v>3.73</v>
      </c>
      <c r="D88" s="96">
        <v>5.383</v>
      </c>
      <c r="E88" s="96">
        <v>33.342</v>
      </c>
      <c r="F88" s="96">
        <v>9.146</v>
      </c>
      <c r="G88" s="96">
        <v>42.488</v>
      </c>
      <c r="H88" s="96">
        <v>24.868</v>
      </c>
      <c r="I88" s="96">
        <v>3.012</v>
      </c>
      <c r="J88" s="96">
        <v>27.88</v>
      </c>
      <c r="K88" s="96">
        <v>44.729</v>
      </c>
      <c r="L88" s="96">
        <v>26.173</v>
      </c>
      <c r="M88" s="96">
        <v>70.902</v>
      </c>
      <c r="N88" s="96">
        <v>79.725</v>
      </c>
      <c r="O88" s="96">
        <v>39.049</v>
      </c>
      <c r="P88" s="96">
        <v>118.774</v>
      </c>
      <c r="Q88" s="139"/>
      <c r="R88" s="133"/>
      <c r="S88" s="133"/>
      <c r="T88" s="133"/>
      <c r="U88" s="130"/>
      <c r="V88" s="130"/>
      <c r="W88" s="130"/>
    </row>
    <row r="89" spans="1:23" ht="9" customHeight="1">
      <c r="A89" s="132" t="s">
        <v>90</v>
      </c>
      <c r="B89" s="133" t="s">
        <v>204</v>
      </c>
      <c r="C89" s="133" t="s">
        <v>205</v>
      </c>
      <c r="D89" s="96">
        <v>2.858</v>
      </c>
      <c r="E89" s="96">
        <v>21.295</v>
      </c>
      <c r="F89" s="96">
        <v>5.002000000000001</v>
      </c>
      <c r="G89" s="96">
        <v>26.297</v>
      </c>
      <c r="H89" s="96">
        <v>18.42</v>
      </c>
      <c r="I89" s="133" t="s">
        <v>204</v>
      </c>
      <c r="J89" s="96">
        <v>19.355</v>
      </c>
      <c r="K89" s="96">
        <v>64.315</v>
      </c>
      <c r="L89" s="96">
        <v>24.245</v>
      </c>
      <c r="M89" s="96">
        <v>88.56</v>
      </c>
      <c r="N89" s="96">
        <v>86.601</v>
      </c>
      <c r="O89" s="96">
        <v>31.114</v>
      </c>
      <c r="P89" s="96">
        <v>117.714</v>
      </c>
      <c r="Q89" s="139"/>
      <c r="R89" s="133"/>
      <c r="S89" s="133"/>
      <c r="T89" s="133"/>
      <c r="U89" s="130"/>
      <c r="V89" s="130"/>
      <c r="W89" s="130"/>
    </row>
    <row r="90" spans="1:23" ht="9" customHeight="1">
      <c r="A90" s="132" t="s">
        <v>91</v>
      </c>
      <c r="B90" s="133" t="s">
        <v>204</v>
      </c>
      <c r="C90" s="96">
        <v>6.204</v>
      </c>
      <c r="D90" s="96">
        <v>7.24</v>
      </c>
      <c r="E90" s="96">
        <v>35.168</v>
      </c>
      <c r="F90" s="96">
        <v>7.1610000000000005</v>
      </c>
      <c r="G90" s="96">
        <v>42.33</v>
      </c>
      <c r="H90" s="96">
        <v>29.122</v>
      </c>
      <c r="I90" s="96">
        <v>2.41</v>
      </c>
      <c r="J90" s="96">
        <v>31.532</v>
      </c>
      <c r="K90" s="96">
        <v>65.124</v>
      </c>
      <c r="L90" s="96">
        <v>24.889</v>
      </c>
      <c r="M90" s="96">
        <v>90.013</v>
      </c>
      <c r="N90" s="96">
        <v>101.328</v>
      </c>
      <c r="O90" s="96">
        <v>38.255</v>
      </c>
      <c r="P90" s="96">
        <v>139.583</v>
      </c>
      <c r="Q90" s="139"/>
      <c r="R90" s="133"/>
      <c r="S90" s="133"/>
      <c r="T90" s="133"/>
      <c r="U90" s="130"/>
      <c r="V90" s="130"/>
      <c r="W90" s="130"/>
    </row>
    <row r="91" spans="1:23" s="136" customFormat="1" ht="9" customHeight="1">
      <c r="A91" s="134" t="s">
        <v>92</v>
      </c>
      <c r="B91" s="94">
        <v>1.872</v>
      </c>
      <c r="C91" s="94">
        <v>5.832</v>
      </c>
      <c r="D91" s="94">
        <v>7.704</v>
      </c>
      <c r="E91" s="94">
        <v>25.847</v>
      </c>
      <c r="F91" s="94">
        <v>6.51</v>
      </c>
      <c r="G91" s="94">
        <v>32.358</v>
      </c>
      <c r="H91" s="94">
        <v>17.436</v>
      </c>
      <c r="I91" s="94">
        <v>2.917</v>
      </c>
      <c r="J91" s="94">
        <v>20.354</v>
      </c>
      <c r="K91" s="94">
        <v>48.447</v>
      </c>
      <c r="L91" s="94">
        <v>19.923</v>
      </c>
      <c r="M91" s="94">
        <v>68.37</v>
      </c>
      <c r="N91" s="94">
        <v>76.165</v>
      </c>
      <c r="O91" s="94">
        <v>32.266</v>
      </c>
      <c r="P91" s="94">
        <v>108.431</v>
      </c>
      <c r="R91" s="131"/>
      <c r="S91" s="131"/>
      <c r="T91" s="131"/>
      <c r="U91" s="130"/>
      <c r="V91" s="130"/>
      <c r="W91" s="130"/>
    </row>
    <row r="92" spans="1:23" ht="9" customHeight="1">
      <c r="A92" s="132" t="s">
        <v>93</v>
      </c>
      <c r="B92" s="96">
        <v>1.33</v>
      </c>
      <c r="C92" s="96">
        <v>4.71</v>
      </c>
      <c r="D92" s="96">
        <v>6.04</v>
      </c>
      <c r="E92" s="96">
        <v>19.046</v>
      </c>
      <c r="F92" s="96">
        <v>4.6</v>
      </c>
      <c r="G92" s="96">
        <v>23.646</v>
      </c>
      <c r="H92" s="96">
        <v>13.431</v>
      </c>
      <c r="I92" s="96">
        <v>1.987</v>
      </c>
      <c r="J92" s="96">
        <v>15.418</v>
      </c>
      <c r="K92" s="96">
        <v>32.932</v>
      </c>
      <c r="L92" s="96">
        <v>14.489</v>
      </c>
      <c r="M92" s="96">
        <v>47.421</v>
      </c>
      <c r="N92" s="96">
        <v>53.307</v>
      </c>
      <c r="O92" s="96">
        <v>23.8</v>
      </c>
      <c r="P92" s="96">
        <v>77.107</v>
      </c>
      <c r="R92" s="133"/>
      <c r="S92" s="133"/>
      <c r="T92" s="133"/>
      <c r="U92" s="130"/>
      <c r="V92" s="130"/>
      <c r="W92" s="130"/>
    </row>
    <row r="93" spans="1:23" ht="9" customHeight="1">
      <c r="A93" s="132" t="s">
        <v>94</v>
      </c>
      <c r="B93" s="96">
        <v>0.542</v>
      </c>
      <c r="C93" s="96">
        <v>1.122</v>
      </c>
      <c r="D93" s="96">
        <v>1.664</v>
      </c>
      <c r="E93" s="96">
        <v>6.802</v>
      </c>
      <c r="F93" s="96">
        <v>1.91</v>
      </c>
      <c r="G93" s="96">
        <v>8.712</v>
      </c>
      <c r="H93" s="96">
        <v>4.006</v>
      </c>
      <c r="I93" s="96">
        <v>0.93</v>
      </c>
      <c r="J93" s="96">
        <v>4.936</v>
      </c>
      <c r="K93" s="96">
        <v>15.514</v>
      </c>
      <c r="L93" s="96">
        <v>5.434</v>
      </c>
      <c r="M93" s="96">
        <v>20.948</v>
      </c>
      <c r="N93" s="96">
        <v>22.858</v>
      </c>
      <c r="O93" s="96">
        <v>8.466</v>
      </c>
      <c r="P93" s="96">
        <v>31.324</v>
      </c>
      <c r="R93" s="133"/>
      <c r="S93" s="133"/>
      <c r="T93" s="133"/>
      <c r="U93" s="130"/>
      <c r="V93" s="130"/>
      <c r="W93" s="130"/>
    </row>
    <row r="94" spans="1:23" s="136" customFormat="1" ht="9" customHeight="1">
      <c r="A94" s="134" t="s">
        <v>95</v>
      </c>
      <c r="B94" s="94">
        <v>32.637</v>
      </c>
      <c r="C94" s="94">
        <v>34.325</v>
      </c>
      <c r="D94" s="94">
        <v>66.962</v>
      </c>
      <c r="E94" s="94">
        <v>264.18</v>
      </c>
      <c r="F94" s="94">
        <v>91.598</v>
      </c>
      <c r="G94" s="94">
        <v>355.77700000000004</v>
      </c>
      <c r="H94" s="94">
        <v>161.54</v>
      </c>
      <c r="I94" s="94">
        <v>36.582</v>
      </c>
      <c r="J94" s="94">
        <v>198.121</v>
      </c>
      <c r="K94" s="94">
        <v>840.642</v>
      </c>
      <c r="L94" s="94">
        <v>320.548</v>
      </c>
      <c r="M94" s="94">
        <v>1161.19</v>
      </c>
      <c r="N94" s="94">
        <v>1137.458</v>
      </c>
      <c r="O94" s="94">
        <v>446.471</v>
      </c>
      <c r="P94" s="94">
        <v>1583.929</v>
      </c>
      <c r="R94" s="131"/>
      <c r="S94" s="131"/>
      <c r="T94" s="131"/>
      <c r="U94" s="130"/>
      <c r="V94" s="130"/>
      <c r="W94" s="130"/>
    </row>
    <row r="95" spans="1:23" ht="9" customHeight="1">
      <c r="A95" s="132" t="s">
        <v>96</v>
      </c>
      <c r="B95" s="96">
        <v>6.69</v>
      </c>
      <c r="C95" s="96">
        <v>8.766</v>
      </c>
      <c r="D95" s="96">
        <v>15.456</v>
      </c>
      <c r="E95" s="96">
        <v>43.378</v>
      </c>
      <c r="F95" s="96">
        <v>9.902</v>
      </c>
      <c r="G95" s="96">
        <v>53.28</v>
      </c>
      <c r="H95" s="96">
        <v>28.492</v>
      </c>
      <c r="I95" s="96">
        <v>3.028</v>
      </c>
      <c r="J95" s="96">
        <v>31.52</v>
      </c>
      <c r="K95" s="96">
        <v>125.178</v>
      </c>
      <c r="L95" s="96">
        <v>42.279</v>
      </c>
      <c r="M95" s="96">
        <v>167.457</v>
      </c>
      <c r="N95" s="96">
        <v>175.246</v>
      </c>
      <c r="O95" s="96">
        <v>60.946</v>
      </c>
      <c r="P95" s="96">
        <v>236.192</v>
      </c>
      <c r="R95" s="133"/>
      <c r="S95" s="133"/>
      <c r="T95" s="133"/>
      <c r="U95" s="130"/>
      <c r="V95" s="130"/>
      <c r="W95" s="130"/>
    </row>
    <row r="96" spans="1:23" ht="9" customHeight="1">
      <c r="A96" s="132" t="s">
        <v>97</v>
      </c>
      <c r="B96" s="133" t="s">
        <v>204</v>
      </c>
      <c r="C96" s="96">
        <v>7.861</v>
      </c>
      <c r="D96" s="96">
        <v>9.039</v>
      </c>
      <c r="E96" s="96">
        <v>13.617</v>
      </c>
      <c r="F96" s="96">
        <v>5.648</v>
      </c>
      <c r="G96" s="96">
        <v>19.266</v>
      </c>
      <c r="H96" s="96">
        <v>7.23</v>
      </c>
      <c r="I96" s="96">
        <v>2.211</v>
      </c>
      <c r="J96" s="96">
        <v>9.442</v>
      </c>
      <c r="K96" s="96">
        <v>43.082</v>
      </c>
      <c r="L96" s="96">
        <v>16.086</v>
      </c>
      <c r="M96" s="96">
        <v>59.169</v>
      </c>
      <c r="N96" s="96">
        <v>57.877</v>
      </c>
      <c r="O96" s="96">
        <v>29.596</v>
      </c>
      <c r="P96" s="96">
        <v>87.473</v>
      </c>
      <c r="R96" s="133"/>
      <c r="S96" s="133"/>
      <c r="T96" s="133"/>
      <c r="U96" s="130"/>
      <c r="V96" s="130"/>
      <c r="W96" s="130"/>
    </row>
    <row r="97" spans="1:23" ht="9" customHeight="1">
      <c r="A97" s="132" t="s">
        <v>98</v>
      </c>
      <c r="B97" s="96">
        <v>8.342</v>
      </c>
      <c r="C97" s="96">
        <v>5.603</v>
      </c>
      <c r="D97" s="96">
        <v>13.945</v>
      </c>
      <c r="E97" s="96">
        <v>123.468</v>
      </c>
      <c r="F97" s="96">
        <v>48.152</v>
      </c>
      <c r="G97" s="96">
        <v>171.62</v>
      </c>
      <c r="H97" s="96">
        <v>77.768</v>
      </c>
      <c r="I97" s="96">
        <v>21.503</v>
      </c>
      <c r="J97" s="96">
        <v>99.271</v>
      </c>
      <c r="K97" s="96">
        <v>432.719</v>
      </c>
      <c r="L97" s="96">
        <v>161.735</v>
      </c>
      <c r="M97" s="96">
        <v>594.453</v>
      </c>
      <c r="N97" s="96">
        <v>564.529</v>
      </c>
      <c r="O97" s="96">
        <v>215.49</v>
      </c>
      <c r="P97" s="96">
        <v>780.018</v>
      </c>
      <c r="R97" s="133"/>
      <c r="S97" s="133"/>
      <c r="T97" s="133"/>
      <c r="U97" s="130"/>
      <c r="V97" s="130"/>
      <c r="W97" s="130"/>
    </row>
    <row r="98" spans="1:23" ht="9" customHeight="1">
      <c r="A98" s="132" t="s">
        <v>99</v>
      </c>
      <c r="B98" s="96">
        <v>2.932</v>
      </c>
      <c r="C98" s="96">
        <v>6.729</v>
      </c>
      <c r="D98" s="96">
        <v>9.661</v>
      </c>
      <c r="E98" s="96">
        <v>34.488</v>
      </c>
      <c r="F98" s="96">
        <v>6.338</v>
      </c>
      <c r="G98" s="96">
        <v>40.826</v>
      </c>
      <c r="H98" s="96">
        <v>22.482</v>
      </c>
      <c r="I98" s="96">
        <v>2.378</v>
      </c>
      <c r="J98" s="96">
        <v>24.86</v>
      </c>
      <c r="K98" s="96">
        <v>64.1</v>
      </c>
      <c r="L98" s="96">
        <v>30.255</v>
      </c>
      <c r="M98" s="96">
        <v>94.355</v>
      </c>
      <c r="N98" s="96">
        <v>101.52</v>
      </c>
      <c r="O98" s="96">
        <v>43.322</v>
      </c>
      <c r="P98" s="96">
        <v>144.842</v>
      </c>
      <c r="R98" s="133"/>
      <c r="S98" s="133"/>
      <c r="T98" s="133"/>
      <c r="U98" s="130"/>
      <c r="V98" s="130"/>
      <c r="W98" s="130"/>
    </row>
    <row r="99" spans="1:23" ht="9" customHeight="1">
      <c r="A99" s="132" t="s">
        <v>100</v>
      </c>
      <c r="B99" s="96">
        <v>13.496</v>
      </c>
      <c r="C99" s="96">
        <v>5.365</v>
      </c>
      <c r="D99" s="96">
        <v>18.862</v>
      </c>
      <c r="E99" s="96">
        <v>49.228</v>
      </c>
      <c r="F99" s="96">
        <v>21.558</v>
      </c>
      <c r="G99" s="96">
        <v>70.786</v>
      </c>
      <c r="H99" s="96">
        <v>25.567</v>
      </c>
      <c r="I99" s="96">
        <v>7.462</v>
      </c>
      <c r="J99" s="96">
        <v>33.029</v>
      </c>
      <c r="K99" s="96">
        <v>175.563</v>
      </c>
      <c r="L99" s="96">
        <v>70.194</v>
      </c>
      <c r="M99" s="96">
        <v>245.756</v>
      </c>
      <c r="N99" s="96">
        <v>238.287</v>
      </c>
      <c r="O99" s="96">
        <v>97.117</v>
      </c>
      <c r="P99" s="96">
        <v>335.404</v>
      </c>
      <c r="R99" s="133"/>
      <c r="S99" s="133"/>
      <c r="T99" s="133"/>
      <c r="U99" s="130"/>
      <c r="V99" s="130"/>
      <c r="W99" s="130"/>
    </row>
    <row r="100" spans="1:23" s="136" customFormat="1" ht="9" customHeight="1">
      <c r="A100" s="134" t="s">
        <v>101</v>
      </c>
      <c r="B100" s="94">
        <v>76.851</v>
      </c>
      <c r="C100" s="94">
        <v>31.875</v>
      </c>
      <c r="D100" s="94">
        <v>108.726</v>
      </c>
      <c r="E100" s="94">
        <v>232.459</v>
      </c>
      <c r="F100" s="94">
        <v>59.713</v>
      </c>
      <c r="G100" s="94">
        <v>292.17</v>
      </c>
      <c r="H100" s="94">
        <v>152.315</v>
      </c>
      <c r="I100" s="94">
        <v>28.27</v>
      </c>
      <c r="J100" s="94">
        <v>180.584</v>
      </c>
      <c r="K100" s="94">
        <v>597.551</v>
      </c>
      <c r="L100" s="94">
        <v>224.666</v>
      </c>
      <c r="M100" s="94">
        <v>822.218</v>
      </c>
      <c r="N100" s="94">
        <v>906.861</v>
      </c>
      <c r="O100" s="94">
        <v>316.253</v>
      </c>
      <c r="P100" s="94">
        <v>1223.115</v>
      </c>
      <c r="R100" s="131"/>
      <c r="S100" s="131"/>
      <c r="T100" s="131"/>
      <c r="U100" s="130"/>
      <c r="V100" s="130"/>
      <c r="W100" s="130"/>
    </row>
    <row r="101" spans="1:23" ht="9" customHeight="1">
      <c r="A101" s="132" t="s">
        <v>102</v>
      </c>
      <c r="B101" s="96">
        <v>15.456</v>
      </c>
      <c r="C101" s="96">
        <v>8.127</v>
      </c>
      <c r="D101" s="96">
        <v>23.583</v>
      </c>
      <c r="E101" s="96">
        <v>32.534</v>
      </c>
      <c r="F101" s="96">
        <v>11.749</v>
      </c>
      <c r="G101" s="96">
        <v>44.284</v>
      </c>
      <c r="H101" s="96">
        <v>18.241</v>
      </c>
      <c r="I101" s="96">
        <v>6.166</v>
      </c>
      <c r="J101" s="96">
        <v>24.407</v>
      </c>
      <c r="K101" s="96">
        <v>82.585</v>
      </c>
      <c r="L101" s="96">
        <v>36.371</v>
      </c>
      <c r="M101" s="96">
        <v>118.956</v>
      </c>
      <c r="N101" s="96">
        <v>130.576</v>
      </c>
      <c r="O101" s="96">
        <v>56.247</v>
      </c>
      <c r="P101" s="96">
        <v>186.822</v>
      </c>
      <c r="R101" s="133"/>
      <c r="S101" s="133"/>
      <c r="T101" s="133"/>
      <c r="U101" s="130"/>
      <c r="V101" s="130"/>
      <c r="W101" s="130"/>
    </row>
    <row r="102" spans="1:23" ht="9" customHeight="1">
      <c r="A102" s="132" t="s">
        <v>103</v>
      </c>
      <c r="B102" s="96">
        <v>26.424</v>
      </c>
      <c r="C102" s="96">
        <v>15.543</v>
      </c>
      <c r="D102" s="96">
        <v>41.967</v>
      </c>
      <c r="E102" s="96">
        <v>104.94900000000001</v>
      </c>
      <c r="F102" s="96">
        <v>22.646</v>
      </c>
      <c r="G102" s="96">
        <v>127.595</v>
      </c>
      <c r="H102" s="96">
        <v>68.781</v>
      </c>
      <c r="I102" s="96">
        <v>10.258</v>
      </c>
      <c r="J102" s="96">
        <v>79.039</v>
      </c>
      <c r="K102" s="96">
        <v>255.406</v>
      </c>
      <c r="L102" s="96">
        <v>92.935</v>
      </c>
      <c r="M102" s="96">
        <v>348.341</v>
      </c>
      <c r="N102" s="96">
        <v>386.779</v>
      </c>
      <c r="O102" s="96">
        <v>131.124</v>
      </c>
      <c r="P102" s="96">
        <v>517.903</v>
      </c>
      <c r="R102" s="133"/>
      <c r="S102" s="133"/>
      <c r="T102" s="133"/>
      <c r="U102" s="130"/>
      <c r="V102" s="130"/>
      <c r="W102" s="130"/>
    </row>
    <row r="103" spans="1:23" ht="9" customHeight="1">
      <c r="A103" s="132" t="s">
        <v>104</v>
      </c>
      <c r="B103" s="96">
        <v>15.657</v>
      </c>
      <c r="C103" s="96">
        <v>2.809</v>
      </c>
      <c r="D103" s="96">
        <v>18.466</v>
      </c>
      <c r="E103" s="96">
        <v>35.764</v>
      </c>
      <c r="F103" s="96">
        <v>4.059</v>
      </c>
      <c r="G103" s="96">
        <v>39.823</v>
      </c>
      <c r="H103" s="96">
        <v>29.832</v>
      </c>
      <c r="I103" s="133" t="s">
        <v>204</v>
      </c>
      <c r="J103" s="96">
        <v>31.255</v>
      </c>
      <c r="K103" s="96">
        <v>79.618</v>
      </c>
      <c r="L103" s="96">
        <v>28.23</v>
      </c>
      <c r="M103" s="96">
        <v>107.848</v>
      </c>
      <c r="N103" s="96">
        <v>131.038</v>
      </c>
      <c r="O103" s="96">
        <v>35.098</v>
      </c>
      <c r="P103" s="96">
        <v>166.136</v>
      </c>
      <c r="R103" s="133"/>
      <c r="S103" s="133"/>
      <c r="T103" s="133"/>
      <c r="U103" s="130"/>
      <c r="V103" s="130"/>
      <c r="W103" s="130"/>
    </row>
    <row r="104" spans="1:23" ht="9" customHeight="1">
      <c r="A104" s="132" t="s">
        <v>105</v>
      </c>
      <c r="B104" s="96">
        <v>10.395</v>
      </c>
      <c r="C104" s="96">
        <v>2.475</v>
      </c>
      <c r="D104" s="96">
        <v>12.87</v>
      </c>
      <c r="E104" s="96">
        <v>21.158</v>
      </c>
      <c r="F104" s="96">
        <v>4.206</v>
      </c>
      <c r="G104" s="96">
        <v>25.362000000000002</v>
      </c>
      <c r="H104" s="96">
        <v>13.909</v>
      </c>
      <c r="I104" s="133" t="s">
        <v>204</v>
      </c>
      <c r="J104" s="96">
        <v>15.248</v>
      </c>
      <c r="K104" s="96">
        <v>53.368</v>
      </c>
      <c r="L104" s="96">
        <v>20.614</v>
      </c>
      <c r="M104" s="96">
        <v>73.982</v>
      </c>
      <c r="N104" s="96">
        <v>84.92</v>
      </c>
      <c r="O104" s="96">
        <v>27.294</v>
      </c>
      <c r="P104" s="96">
        <v>112.214</v>
      </c>
      <c r="R104" s="133"/>
      <c r="S104" s="133"/>
      <c r="T104" s="133"/>
      <c r="U104" s="130"/>
      <c r="V104" s="130"/>
      <c r="W104" s="130"/>
    </row>
    <row r="105" spans="1:23" ht="9" customHeight="1">
      <c r="A105" s="132" t="s">
        <v>106</v>
      </c>
      <c r="B105" s="96">
        <v>8.92</v>
      </c>
      <c r="C105" s="96">
        <v>2.921</v>
      </c>
      <c r="D105" s="96">
        <v>11.841</v>
      </c>
      <c r="E105" s="96">
        <v>38.054</v>
      </c>
      <c r="F105" s="96">
        <v>17.052</v>
      </c>
      <c r="G105" s="96">
        <v>55.106</v>
      </c>
      <c r="H105" s="96">
        <v>21.551</v>
      </c>
      <c r="I105" s="96">
        <v>9.083</v>
      </c>
      <c r="J105" s="96">
        <v>30.635</v>
      </c>
      <c r="K105" s="96">
        <v>126.575</v>
      </c>
      <c r="L105" s="96">
        <v>46.517</v>
      </c>
      <c r="M105" s="96">
        <v>173.091</v>
      </c>
      <c r="N105" s="96">
        <v>173.548</v>
      </c>
      <c r="O105" s="96">
        <v>66.49</v>
      </c>
      <c r="P105" s="96">
        <v>240.038</v>
      </c>
      <c r="R105" s="133"/>
      <c r="S105" s="133"/>
      <c r="T105" s="133"/>
      <c r="U105" s="130"/>
      <c r="V105" s="130"/>
      <c r="W105" s="130"/>
    </row>
    <row r="106" spans="1:23" s="136" customFormat="1" ht="9" customHeight="1">
      <c r="A106" s="134" t="s">
        <v>107</v>
      </c>
      <c r="B106" s="94">
        <v>8.488</v>
      </c>
      <c r="C106" s="94">
        <v>7.003</v>
      </c>
      <c r="D106" s="94">
        <v>15.49</v>
      </c>
      <c r="E106" s="94">
        <v>38.726</v>
      </c>
      <c r="F106" s="94">
        <v>9.66</v>
      </c>
      <c r="G106" s="94">
        <v>48.385</v>
      </c>
      <c r="H106" s="94">
        <v>23.536</v>
      </c>
      <c r="I106" s="94">
        <v>3.683</v>
      </c>
      <c r="J106" s="94">
        <v>27.219</v>
      </c>
      <c r="K106" s="94">
        <v>85.465</v>
      </c>
      <c r="L106" s="94">
        <v>35.85</v>
      </c>
      <c r="M106" s="94">
        <v>121.315</v>
      </c>
      <c r="N106" s="94">
        <v>132.678</v>
      </c>
      <c r="O106" s="94">
        <v>52.512</v>
      </c>
      <c r="P106" s="94">
        <v>185.19</v>
      </c>
      <c r="R106" s="131"/>
      <c r="S106" s="131"/>
      <c r="T106" s="131"/>
      <c r="U106" s="130"/>
      <c r="V106" s="130"/>
      <c r="W106" s="130"/>
    </row>
    <row r="107" spans="1:23" ht="9" customHeight="1">
      <c r="A107" s="132" t="s">
        <v>108</v>
      </c>
      <c r="B107" s="96">
        <v>4.568</v>
      </c>
      <c r="C107" s="96">
        <v>3.897</v>
      </c>
      <c r="D107" s="96">
        <v>8.465</v>
      </c>
      <c r="E107" s="96">
        <v>25.94</v>
      </c>
      <c r="F107" s="96">
        <v>6.098</v>
      </c>
      <c r="G107" s="96">
        <v>32.037</v>
      </c>
      <c r="H107" s="96">
        <v>16.237</v>
      </c>
      <c r="I107" s="96">
        <v>2.387</v>
      </c>
      <c r="J107" s="96">
        <v>18.623</v>
      </c>
      <c r="K107" s="96">
        <v>57.99</v>
      </c>
      <c r="L107" s="96">
        <v>23.814</v>
      </c>
      <c r="M107" s="96">
        <v>81.804</v>
      </c>
      <c r="N107" s="96">
        <v>88.497</v>
      </c>
      <c r="O107" s="96">
        <v>33.808</v>
      </c>
      <c r="P107" s="96">
        <v>122.305</v>
      </c>
      <c r="R107" s="133"/>
      <c r="S107" s="133"/>
      <c r="T107" s="133"/>
      <c r="U107" s="130"/>
      <c r="V107" s="130"/>
      <c r="W107" s="130"/>
    </row>
    <row r="108" spans="1:23" ht="9" customHeight="1">
      <c r="A108" s="132" t="s">
        <v>109</v>
      </c>
      <c r="B108" s="96">
        <v>3.92</v>
      </c>
      <c r="C108" s="96">
        <v>3.106</v>
      </c>
      <c r="D108" s="96">
        <v>7.026</v>
      </c>
      <c r="E108" s="96">
        <v>12.785</v>
      </c>
      <c r="F108" s="96">
        <v>3.5620000000000003</v>
      </c>
      <c r="G108" s="96">
        <v>16.348</v>
      </c>
      <c r="H108" s="96">
        <v>7.299</v>
      </c>
      <c r="I108" s="96">
        <v>1.296</v>
      </c>
      <c r="J108" s="96">
        <v>8.595</v>
      </c>
      <c r="K108" s="96">
        <v>27.475</v>
      </c>
      <c r="L108" s="96">
        <v>12.036</v>
      </c>
      <c r="M108" s="96">
        <v>39.511</v>
      </c>
      <c r="N108" s="96">
        <v>44.181</v>
      </c>
      <c r="O108" s="96">
        <v>18.704</v>
      </c>
      <c r="P108" s="96">
        <v>62.885</v>
      </c>
      <c r="R108" s="133"/>
      <c r="S108" s="133"/>
      <c r="T108" s="133"/>
      <c r="U108" s="130"/>
      <c r="V108" s="130"/>
      <c r="W108" s="130"/>
    </row>
    <row r="109" spans="1:23" s="136" customFormat="1" ht="9" customHeight="1">
      <c r="A109" s="134" t="s">
        <v>110</v>
      </c>
      <c r="B109" s="94">
        <v>48.353</v>
      </c>
      <c r="C109" s="94">
        <v>13.34</v>
      </c>
      <c r="D109" s="94">
        <v>61.693</v>
      </c>
      <c r="E109" s="94">
        <v>70.89</v>
      </c>
      <c r="F109" s="94">
        <v>30.967</v>
      </c>
      <c r="G109" s="94">
        <v>101.857</v>
      </c>
      <c r="H109" s="94">
        <v>28.672</v>
      </c>
      <c r="I109" s="94">
        <v>14.193</v>
      </c>
      <c r="J109" s="94">
        <v>42.865</v>
      </c>
      <c r="K109" s="94">
        <v>299.066</v>
      </c>
      <c r="L109" s="94">
        <v>110.859</v>
      </c>
      <c r="M109" s="94">
        <v>409.926</v>
      </c>
      <c r="N109" s="94">
        <v>418.309</v>
      </c>
      <c r="O109" s="94">
        <v>155.166</v>
      </c>
      <c r="P109" s="94">
        <v>573.475</v>
      </c>
      <c r="R109" s="131"/>
      <c r="S109" s="131"/>
      <c r="T109" s="131"/>
      <c r="U109" s="130"/>
      <c r="V109" s="130"/>
      <c r="W109" s="130"/>
    </row>
    <row r="110" spans="1:23" ht="9" customHeight="1">
      <c r="A110" s="132" t="s">
        <v>111</v>
      </c>
      <c r="B110" s="96">
        <v>20.542</v>
      </c>
      <c r="C110" s="96">
        <v>7.001</v>
      </c>
      <c r="D110" s="96">
        <v>27.544</v>
      </c>
      <c r="E110" s="96">
        <v>22.654</v>
      </c>
      <c r="F110" s="96">
        <v>10.418</v>
      </c>
      <c r="G110" s="96">
        <v>33.071</v>
      </c>
      <c r="H110" s="96">
        <v>9.174</v>
      </c>
      <c r="I110" s="96">
        <v>5.246</v>
      </c>
      <c r="J110" s="96">
        <v>14.42</v>
      </c>
      <c r="K110" s="96">
        <v>107.271</v>
      </c>
      <c r="L110" s="96">
        <v>41.534</v>
      </c>
      <c r="M110" s="96">
        <v>148.805</v>
      </c>
      <c r="N110" s="96">
        <v>150.466</v>
      </c>
      <c r="O110" s="96">
        <v>58.953</v>
      </c>
      <c r="P110" s="96">
        <v>209.419</v>
      </c>
      <c r="R110" s="133"/>
      <c r="S110" s="133"/>
      <c r="T110" s="133"/>
      <c r="U110" s="130"/>
      <c r="V110" s="130"/>
      <c r="W110" s="130"/>
    </row>
    <row r="111" spans="1:23" ht="9" customHeight="1">
      <c r="A111" s="132" t="s">
        <v>112</v>
      </c>
      <c r="B111" s="96">
        <v>6.106</v>
      </c>
      <c r="C111" s="96">
        <v>1.579</v>
      </c>
      <c r="D111" s="96">
        <v>7.685</v>
      </c>
      <c r="E111" s="96">
        <v>17.337</v>
      </c>
      <c r="F111" s="96">
        <v>7.427999999999999</v>
      </c>
      <c r="G111" s="96">
        <v>24.765</v>
      </c>
      <c r="H111" s="96">
        <v>6.435</v>
      </c>
      <c r="I111" s="96">
        <v>2.767</v>
      </c>
      <c r="J111" s="96">
        <v>9.202</v>
      </c>
      <c r="K111" s="96">
        <v>62.767</v>
      </c>
      <c r="L111" s="96">
        <v>20.173</v>
      </c>
      <c r="M111" s="96">
        <v>82.94</v>
      </c>
      <c r="N111" s="96">
        <v>86.21</v>
      </c>
      <c r="O111" s="96">
        <v>29.18</v>
      </c>
      <c r="P111" s="96">
        <v>115.39</v>
      </c>
      <c r="R111" s="133"/>
      <c r="S111" s="133"/>
      <c r="T111" s="133"/>
      <c r="U111" s="130"/>
      <c r="V111" s="130"/>
      <c r="W111" s="130"/>
    </row>
    <row r="112" spans="1:23" ht="9" customHeight="1">
      <c r="A112" s="132" t="s">
        <v>113</v>
      </c>
      <c r="B112" s="96">
        <v>11.312</v>
      </c>
      <c r="C112" s="133" t="s">
        <v>205</v>
      </c>
      <c r="D112" s="96">
        <v>12.859</v>
      </c>
      <c r="E112" s="96">
        <v>18.694</v>
      </c>
      <c r="F112" s="96">
        <v>7.708</v>
      </c>
      <c r="G112" s="96">
        <v>26.402</v>
      </c>
      <c r="H112" s="96">
        <v>7.139</v>
      </c>
      <c r="I112" s="96">
        <v>3.973</v>
      </c>
      <c r="J112" s="96">
        <v>11.112</v>
      </c>
      <c r="K112" s="96">
        <v>87.778</v>
      </c>
      <c r="L112" s="96">
        <v>31.755</v>
      </c>
      <c r="M112" s="96">
        <v>119.534</v>
      </c>
      <c r="N112" s="96">
        <v>117.785</v>
      </c>
      <c r="O112" s="96">
        <v>41.01</v>
      </c>
      <c r="P112" s="96">
        <v>158.795</v>
      </c>
      <c r="R112" s="133"/>
      <c r="S112" s="133"/>
      <c r="T112" s="133"/>
      <c r="U112" s="130"/>
      <c r="V112" s="130"/>
      <c r="W112" s="130"/>
    </row>
    <row r="113" spans="1:23" ht="9" customHeight="1">
      <c r="A113" s="132" t="s">
        <v>114</v>
      </c>
      <c r="B113" s="96">
        <v>5.164</v>
      </c>
      <c r="C113" s="96">
        <v>1.835</v>
      </c>
      <c r="D113" s="96">
        <v>6.999</v>
      </c>
      <c r="E113" s="96">
        <v>6.361</v>
      </c>
      <c r="F113" s="96">
        <v>3.064</v>
      </c>
      <c r="G113" s="96">
        <v>9.424</v>
      </c>
      <c r="H113" s="96">
        <v>2.885</v>
      </c>
      <c r="I113" s="96">
        <v>1.283</v>
      </c>
      <c r="J113" s="96">
        <v>4.168</v>
      </c>
      <c r="K113" s="96">
        <v>19.082</v>
      </c>
      <c r="L113" s="96">
        <v>7.932</v>
      </c>
      <c r="M113" s="96">
        <v>27.014</v>
      </c>
      <c r="N113" s="96">
        <v>30.607</v>
      </c>
      <c r="O113" s="96">
        <v>12.83</v>
      </c>
      <c r="P113" s="96">
        <v>43.438</v>
      </c>
      <c r="R113" s="133"/>
      <c r="S113" s="133"/>
      <c r="T113" s="133"/>
      <c r="U113" s="130"/>
      <c r="V113" s="130"/>
      <c r="W113" s="130"/>
    </row>
    <row r="114" spans="1:23" ht="9" customHeight="1">
      <c r="A114" s="132" t="s">
        <v>115</v>
      </c>
      <c r="B114" s="96">
        <v>5.228</v>
      </c>
      <c r="C114" s="96">
        <v>1.378</v>
      </c>
      <c r="D114" s="96">
        <v>6.607</v>
      </c>
      <c r="E114" s="96">
        <v>5.843</v>
      </c>
      <c r="F114" s="96">
        <v>2.35</v>
      </c>
      <c r="G114" s="96">
        <v>8.194</v>
      </c>
      <c r="H114" s="96">
        <v>3.038</v>
      </c>
      <c r="I114" s="96">
        <v>0.924</v>
      </c>
      <c r="J114" s="96">
        <v>3.962</v>
      </c>
      <c r="K114" s="96">
        <v>22.168</v>
      </c>
      <c r="L114" s="96">
        <v>9.465</v>
      </c>
      <c r="M114" s="96">
        <v>31.633</v>
      </c>
      <c r="N114" s="96">
        <v>33.241</v>
      </c>
      <c r="O114" s="96">
        <v>13.193</v>
      </c>
      <c r="P114" s="96">
        <v>46.434</v>
      </c>
      <c r="R114" s="133"/>
      <c r="S114" s="133"/>
      <c r="T114" s="133"/>
      <c r="U114" s="130"/>
      <c r="V114" s="130"/>
      <c r="W114" s="130"/>
    </row>
    <row r="115" spans="1:23" s="136" customFormat="1" ht="9" customHeight="1">
      <c r="A115" s="134" t="s">
        <v>116</v>
      </c>
      <c r="B115" s="94">
        <v>75.152</v>
      </c>
      <c r="C115" s="94">
        <v>32.566</v>
      </c>
      <c r="D115" s="94">
        <v>107.718</v>
      </c>
      <c r="E115" s="94">
        <v>181.942</v>
      </c>
      <c r="F115" s="94">
        <v>61.039</v>
      </c>
      <c r="G115" s="94">
        <v>242.981</v>
      </c>
      <c r="H115" s="94">
        <v>95.206</v>
      </c>
      <c r="I115" s="94">
        <v>25.852</v>
      </c>
      <c r="J115" s="94">
        <v>121.058</v>
      </c>
      <c r="K115" s="94">
        <v>823.094</v>
      </c>
      <c r="L115" s="94">
        <v>266.315</v>
      </c>
      <c r="M115" s="94">
        <v>1089.409</v>
      </c>
      <c r="N115" s="94">
        <v>1080.188</v>
      </c>
      <c r="O115" s="94">
        <v>359.92</v>
      </c>
      <c r="P115" s="94">
        <v>1440.108</v>
      </c>
      <c r="R115" s="131"/>
      <c r="S115" s="131"/>
      <c r="T115" s="131"/>
      <c r="U115" s="130"/>
      <c r="V115" s="130"/>
      <c r="W115" s="130"/>
    </row>
    <row r="116" spans="1:23" ht="9" customHeight="1">
      <c r="A116" s="132" t="s">
        <v>117</v>
      </c>
      <c r="B116" s="96">
        <v>7.573</v>
      </c>
      <c r="C116" s="96">
        <v>3.777</v>
      </c>
      <c r="D116" s="96">
        <v>11.351</v>
      </c>
      <c r="E116" s="96">
        <v>14.921</v>
      </c>
      <c r="F116" s="96">
        <v>4.973</v>
      </c>
      <c r="G116" s="96">
        <v>19.894</v>
      </c>
      <c r="H116" s="96">
        <v>7.056</v>
      </c>
      <c r="I116" s="96">
        <v>1.71</v>
      </c>
      <c r="J116" s="96">
        <v>8.766</v>
      </c>
      <c r="K116" s="96">
        <v>71.745</v>
      </c>
      <c r="L116" s="96">
        <v>20.162</v>
      </c>
      <c r="M116" s="96">
        <v>91.907</v>
      </c>
      <c r="N116" s="96">
        <v>94.24</v>
      </c>
      <c r="O116" s="96">
        <v>28.913</v>
      </c>
      <c r="P116" s="96">
        <v>123.153</v>
      </c>
      <c r="R116" s="133"/>
      <c r="S116" s="133"/>
      <c r="T116" s="133"/>
      <c r="U116" s="130"/>
      <c r="V116" s="130"/>
      <c r="W116" s="130"/>
    </row>
    <row r="117" spans="1:23" ht="9" customHeight="1">
      <c r="A117" s="132" t="s">
        <v>118</v>
      </c>
      <c r="B117" s="96">
        <v>10.536</v>
      </c>
      <c r="C117" s="96">
        <v>4.174</v>
      </c>
      <c r="D117" s="96">
        <v>14.71</v>
      </c>
      <c r="E117" s="96">
        <v>37.645</v>
      </c>
      <c r="F117" s="96">
        <v>12.703</v>
      </c>
      <c r="G117" s="96">
        <v>50.348</v>
      </c>
      <c r="H117" s="96">
        <v>19.603</v>
      </c>
      <c r="I117" s="96">
        <v>6.403</v>
      </c>
      <c r="J117" s="96">
        <v>26.006</v>
      </c>
      <c r="K117" s="96">
        <v>211.031</v>
      </c>
      <c r="L117" s="96">
        <v>69.116</v>
      </c>
      <c r="M117" s="96">
        <v>280.147</v>
      </c>
      <c r="N117" s="96">
        <v>259.211</v>
      </c>
      <c r="O117" s="96">
        <v>85.993</v>
      </c>
      <c r="P117" s="96">
        <v>345.205</v>
      </c>
      <c r="R117" s="133"/>
      <c r="S117" s="133"/>
      <c r="T117" s="133"/>
      <c r="U117" s="130"/>
      <c r="V117" s="130"/>
      <c r="W117" s="130"/>
    </row>
    <row r="118" spans="1:23" ht="9" customHeight="1">
      <c r="A118" s="132" t="s">
        <v>119</v>
      </c>
      <c r="B118" s="96">
        <v>9.655</v>
      </c>
      <c r="C118" s="96">
        <v>1.773</v>
      </c>
      <c r="D118" s="96">
        <v>11.428</v>
      </c>
      <c r="E118" s="96">
        <v>27.304000000000002</v>
      </c>
      <c r="F118" s="96">
        <v>7.175</v>
      </c>
      <c r="G118" s="96">
        <v>34.479</v>
      </c>
      <c r="H118" s="96">
        <v>12.925</v>
      </c>
      <c r="I118" s="96">
        <v>2.344</v>
      </c>
      <c r="J118" s="96">
        <v>15.269</v>
      </c>
      <c r="K118" s="96">
        <v>118.179</v>
      </c>
      <c r="L118" s="96">
        <v>32.379</v>
      </c>
      <c r="M118" s="96">
        <v>150.558</v>
      </c>
      <c r="N118" s="96">
        <v>155.137</v>
      </c>
      <c r="O118" s="96">
        <v>41.327</v>
      </c>
      <c r="P118" s="96">
        <v>196.465</v>
      </c>
      <c r="R118" s="133"/>
      <c r="S118" s="133"/>
      <c r="T118" s="133"/>
      <c r="U118" s="130"/>
      <c r="V118" s="130"/>
      <c r="W118" s="130"/>
    </row>
    <row r="119" spans="1:23" ht="9" customHeight="1">
      <c r="A119" s="132" t="s">
        <v>120</v>
      </c>
      <c r="B119" s="96">
        <v>8.13</v>
      </c>
      <c r="C119" s="96">
        <v>3.317</v>
      </c>
      <c r="D119" s="96">
        <v>11.446</v>
      </c>
      <c r="E119" s="96">
        <v>11.483</v>
      </c>
      <c r="F119" s="96">
        <v>6.244</v>
      </c>
      <c r="G119" s="96">
        <v>17.727</v>
      </c>
      <c r="H119" s="96">
        <v>4.523</v>
      </c>
      <c r="I119" s="96">
        <v>3.84</v>
      </c>
      <c r="J119" s="96">
        <v>8.363</v>
      </c>
      <c r="K119" s="96">
        <v>67.563</v>
      </c>
      <c r="L119" s="96">
        <v>24.43</v>
      </c>
      <c r="M119" s="96">
        <v>91.992</v>
      </c>
      <c r="N119" s="96">
        <v>87.176</v>
      </c>
      <c r="O119" s="96">
        <v>33.99</v>
      </c>
      <c r="P119" s="96">
        <v>121.166</v>
      </c>
      <c r="R119" s="133"/>
      <c r="S119" s="133"/>
      <c r="T119" s="133"/>
      <c r="U119" s="130"/>
      <c r="V119" s="130"/>
      <c r="W119" s="130"/>
    </row>
    <row r="120" spans="1:23" ht="9" customHeight="1">
      <c r="A120" s="132" t="s">
        <v>121</v>
      </c>
      <c r="B120" s="96">
        <v>4.011</v>
      </c>
      <c r="C120" s="133" t="s">
        <v>205</v>
      </c>
      <c r="D120" s="96">
        <v>5.62</v>
      </c>
      <c r="E120" s="96">
        <v>12.899000000000001</v>
      </c>
      <c r="F120" s="96">
        <v>3.025</v>
      </c>
      <c r="G120" s="96">
        <v>15.924</v>
      </c>
      <c r="H120" s="96">
        <v>7.803</v>
      </c>
      <c r="I120" s="133" t="s">
        <v>205</v>
      </c>
      <c r="J120" s="96">
        <v>9.347</v>
      </c>
      <c r="K120" s="96">
        <v>38.603</v>
      </c>
      <c r="L120" s="96">
        <v>11.434</v>
      </c>
      <c r="M120" s="96">
        <v>50.037</v>
      </c>
      <c r="N120" s="96">
        <v>55.513</v>
      </c>
      <c r="O120" s="96">
        <v>16.068</v>
      </c>
      <c r="P120" s="96">
        <v>71.581</v>
      </c>
      <c r="R120" s="133"/>
      <c r="S120" s="133"/>
      <c r="T120" s="133"/>
      <c r="U120" s="130"/>
      <c r="V120" s="130"/>
      <c r="W120" s="130"/>
    </row>
    <row r="121" spans="1:23" ht="9" customHeight="1">
      <c r="A121" s="132" t="s">
        <v>122</v>
      </c>
      <c r="B121" s="96">
        <v>2.966</v>
      </c>
      <c r="C121" s="96">
        <v>1.627</v>
      </c>
      <c r="D121" s="96">
        <v>4.593</v>
      </c>
      <c r="E121" s="96">
        <v>8.07</v>
      </c>
      <c r="F121" s="96">
        <v>1.7309999999999999</v>
      </c>
      <c r="G121" s="96">
        <v>9.801</v>
      </c>
      <c r="H121" s="96">
        <v>4.062</v>
      </c>
      <c r="I121" s="133" t="s">
        <v>204</v>
      </c>
      <c r="J121" s="96">
        <v>4.626</v>
      </c>
      <c r="K121" s="96">
        <v>25.823</v>
      </c>
      <c r="L121" s="96">
        <v>10.061</v>
      </c>
      <c r="M121" s="96">
        <v>35.884</v>
      </c>
      <c r="N121" s="96">
        <v>36.859</v>
      </c>
      <c r="O121" s="96">
        <v>13.418</v>
      </c>
      <c r="P121" s="96">
        <v>50.278</v>
      </c>
      <c r="R121" s="133"/>
      <c r="S121" s="133"/>
      <c r="T121" s="133"/>
      <c r="U121" s="130"/>
      <c r="V121" s="130"/>
      <c r="W121" s="130"/>
    </row>
    <row r="122" spans="1:23" ht="9" customHeight="1">
      <c r="A122" s="132" t="s">
        <v>123</v>
      </c>
      <c r="B122" s="96">
        <v>13.419</v>
      </c>
      <c r="C122" s="96">
        <v>5.998</v>
      </c>
      <c r="D122" s="96">
        <v>19.417</v>
      </c>
      <c r="E122" s="96">
        <v>37.873999999999995</v>
      </c>
      <c r="F122" s="96">
        <v>15.030999999999999</v>
      </c>
      <c r="G122" s="96">
        <v>52.905</v>
      </c>
      <c r="H122" s="96">
        <v>20.886</v>
      </c>
      <c r="I122" s="96">
        <v>5.719</v>
      </c>
      <c r="J122" s="96">
        <v>26.605</v>
      </c>
      <c r="K122" s="96">
        <v>171.63</v>
      </c>
      <c r="L122" s="96">
        <v>59.161</v>
      </c>
      <c r="M122" s="96">
        <v>230.791</v>
      </c>
      <c r="N122" s="96">
        <v>222.923</v>
      </c>
      <c r="O122" s="96">
        <v>80.191</v>
      </c>
      <c r="P122" s="96">
        <v>303.114</v>
      </c>
      <c r="R122" s="133"/>
      <c r="S122" s="133"/>
      <c r="T122" s="133"/>
      <c r="U122" s="130"/>
      <c r="V122" s="130"/>
      <c r="W122" s="130"/>
    </row>
    <row r="123" spans="1:23" ht="9" customHeight="1">
      <c r="A123" s="132" t="s">
        <v>124</v>
      </c>
      <c r="B123" s="96">
        <v>14.79</v>
      </c>
      <c r="C123" s="96">
        <v>9.505</v>
      </c>
      <c r="D123" s="96">
        <v>24.295</v>
      </c>
      <c r="E123" s="96">
        <v>10.174</v>
      </c>
      <c r="F123" s="96">
        <v>5.082</v>
      </c>
      <c r="G123" s="96">
        <v>15.256</v>
      </c>
      <c r="H123" s="96">
        <v>4.563</v>
      </c>
      <c r="I123" s="133" t="s">
        <v>205</v>
      </c>
      <c r="J123" s="96">
        <v>6.725</v>
      </c>
      <c r="K123" s="96">
        <v>45.157</v>
      </c>
      <c r="L123" s="96">
        <v>21.057</v>
      </c>
      <c r="M123" s="96">
        <v>66.214</v>
      </c>
      <c r="N123" s="96">
        <v>70.12</v>
      </c>
      <c r="O123" s="96">
        <v>35.645</v>
      </c>
      <c r="P123" s="96">
        <v>105.765</v>
      </c>
      <c r="R123" s="133"/>
      <c r="S123" s="133"/>
      <c r="T123" s="133"/>
      <c r="U123" s="130"/>
      <c r="V123" s="130"/>
      <c r="W123" s="130"/>
    </row>
    <row r="124" spans="1:23" ht="9" customHeight="1">
      <c r="A124" s="132" t="s">
        <v>125</v>
      </c>
      <c r="B124" s="96">
        <v>4.072</v>
      </c>
      <c r="C124" s="133" t="s">
        <v>204</v>
      </c>
      <c r="D124" s="96">
        <v>4.858</v>
      </c>
      <c r="E124" s="96">
        <v>21.572</v>
      </c>
      <c r="F124" s="96">
        <v>5.074</v>
      </c>
      <c r="G124" s="96">
        <v>26.646</v>
      </c>
      <c r="H124" s="96">
        <v>13.785</v>
      </c>
      <c r="I124" s="133" t="s">
        <v>205</v>
      </c>
      <c r="J124" s="96">
        <v>15.351</v>
      </c>
      <c r="K124" s="96">
        <v>73.363</v>
      </c>
      <c r="L124" s="96">
        <v>18.515</v>
      </c>
      <c r="M124" s="96">
        <v>91.878</v>
      </c>
      <c r="N124" s="96">
        <v>99.008</v>
      </c>
      <c r="O124" s="96">
        <v>24.375</v>
      </c>
      <c r="P124" s="96">
        <v>123.383</v>
      </c>
      <c r="R124" s="133"/>
      <c r="S124" s="133"/>
      <c r="T124" s="133"/>
      <c r="U124" s="130"/>
      <c r="V124" s="130"/>
      <c r="W124" s="130"/>
    </row>
    <row r="125" spans="1:23" s="136" customFormat="1" ht="9" customHeight="1">
      <c r="A125" s="134" t="s">
        <v>126</v>
      </c>
      <c r="B125" s="94">
        <v>11.939</v>
      </c>
      <c r="C125" s="94">
        <v>17.58</v>
      </c>
      <c r="D125" s="94">
        <v>29.519</v>
      </c>
      <c r="E125" s="94">
        <v>83.12899999999999</v>
      </c>
      <c r="F125" s="94">
        <v>31.916</v>
      </c>
      <c r="G125" s="94">
        <v>115.04599999999999</v>
      </c>
      <c r="H125" s="94">
        <v>45.876</v>
      </c>
      <c r="I125" s="94">
        <v>13.369</v>
      </c>
      <c r="J125" s="94">
        <v>59.246</v>
      </c>
      <c r="K125" s="94">
        <v>336.937</v>
      </c>
      <c r="L125" s="94">
        <v>111.877</v>
      </c>
      <c r="M125" s="94">
        <v>448.814</v>
      </c>
      <c r="N125" s="94">
        <v>432.005</v>
      </c>
      <c r="O125" s="94">
        <v>161.374</v>
      </c>
      <c r="P125" s="94">
        <v>593.379</v>
      </c>
      <c r="R125" s="131"/>
      <c r="S125" s="131"/>
      <c r="T125" s="131"/>
      <c r="U125" s="130"/>
      <c r="V125" s="130"/>
      <c r="W125" s="130"/>
    </row>
    <row r="126" spans="1:23" ht="9" customHeight="1">
      <c r="A126" s="132" t="s">
        <v>127</v>
      </c>
      <c r="B126" s="133" t="s">
        <v>205</v>
      </c>
      <c r="C126" s="133" t="s">
        <v>205</v>
      </c>
      <c r="D126" s="96">
        <v>3.5</v>
      </c>
      <c r="E126" s="96">
        <v>17.224</v>
      </c>
      <c r="F126" s="96">
        <v>4.114</v>
      </c>
      <c r="G126" s="96">
        <v>21.337</v>
      </c>
      <c r="H126" s="96">
        <v>7.905</v>
      </c>
      <c r="I126" s="133" t="s">
        <v>204</v>
      </c>
      <c r="J126" s="96">
        <v>8.993</v>
      </c>
      <c r="K126" s="96">
        <v>76.428</v>
      </c>
      <c r="L126" s="96">
        <v>18.632</v>
      </c>
      <c r="M126" s="96">
        <v>95.06</v>
      </c>
      <c r="N126" s="96">
        <v>95.165</v>
      </c>
      <c r="O126" s="96">
        <v>24.732</v>
      </c>
      <c r="P126" s="96">
        <v>119.897</v>
      </c>
      <c r="R126" s="133"/>
      <c r="S126" s="133"/>
      <c r="T126" s="133"/>
      <c r="U126" s="130"/>
      <c r="V126" s="130"/>
      <c r="W126" s="130"/>
    </row>
    <row r="127" spans="1:23" ht="9" customHeight="1">
      <c r="A127" s="132" t="s">
        <v>128</v>
      </c>
      <c r="B127" s="96">
        <v>1.316</v>
      </c>
      <c r="C127" s="96">
        <v>3.47</v>
      </c>
      <c r="D127" s="96">
        <v>4.786</v>
      </c>
      <c r="E127" s="96">
        <v>9.735</v>
      </c>
      <c r="F127" s="96">
        <v>4.989</v>
      </c>
      <c r="G127" s="96">
        <v>14.725</v>
      </c>
      <c r="H127" s="96">
        <v>7.181</v>
      </c>
      <c r="I127" s="96">
        <v>1.472</v>
      </c>
      <c r="J127" s="96">
        <v>8.654</v>
      </c>
      <c r="K127" s="96">
        <v>26.493</v>
      </c>
      <c r="L127" s="96">
        <v>10.731</v>
      </c>
      <c r="M127" s="96">
        <v>37.225</v>
      </c>
      <c r="N127" s="96">
        <v>37.545</v>
      </c>
      <c r="O127" s="96">
        <v>19.19</v>
      </c>
      <c r="P127" s="96">
        <v>56.735</v>
      </c>
      <c r="R127" s="133"/>
      <c r="S127" s="133"/>
      <c r="T127" s="133"/>
      <c r="U127" s="130"/>
      <c r="V127" s="130"/>
      <c r="W127" s="130"/>
    </row>
    <row r="128" spans="1:23" ht="9" customHeight="1">
      <c r="A128" s="132" t="s">
        <v>129</v>
      </c>
      <c r="B128" s="133" t="s">
        <v>205</v>
      </c>
      <c r="C128" s="96">
        <v>2.971</v>
      </c>
      <c r="D128" s="96">
        <v>4.555</v>
      </c>
      <c r="E128" s="96">
        <v>22.855</v>
      </c>
      <c r="F128" s="96">
        <v>8.974</v>
      </c>
      <c r="G128" s="96">
        <v>31.828000000000003</v>
      </c>
      <c r="H128" s="96">
        <v>10.033</v>
      </c>
      <c r="I128" s="96">
        <v>4.583</v>
      </c>
      <c r="J128" s="96">
        <v>14.615</v>
      </c>
      <c r="K128" s="96">
        <v>122.659</v>
      </c>
      <c r="L128" s="96">
        <v>45.605</v>
      </c>
      <c r="M128" s="96">
        <v>168.264</v>
      </c>
      <c r="N128" s="96">
        <v>147.097</v>
      </c>
      <c r="O128" s="96">
        <v>57.549</v>
      </c>
      <c r="P128" s="96">
        <v>204.647</v>
      </c>
      <c r="R128" s="133"/>
      <c r="S128" s="133"/>
      <c r="T128" s="133"/>
      <c r="U128" s="130"/>
      <c r="V128" s="130"/>
      <c r="W128" s="130"/>
    </row>
    <row r="129" spans="1:23" ht="9" customHeight="1">
      <c r="A129" s="132" t="s">
        <v>130</v>
      </c>
      <c r="B129" s="96">
        <v>2.38</v>
      </c>
      <c r="C129" s="96">
        <v>3.2</v>
      </c>
      <c r="D129" s="96">
        <v>5.58</v>
      </c>
      <c r="E129" s="96">
        <v>6.756</v>
      </c>
      <c r="F129" s="96">
        <v>3.061</v>
      </c>
      <c r="G129" s="96">
        <v>9.817</v>
      </c>
      <c r="H129" s="96">
        <v>3.338</v>
      </c>
      <c r="I129" s="96">
        <v>1.743</v>
      </c>
      <c r="J129" s="96">
        <v>5.081</v>
      </c>
      <c r="K129" s="96">
        <v>30.28</v>
      </c>
      <c r="L129" s="96">
        <v>9.773</v>
      </c>
      <c r="M129" s="96">
        <v>40.053</v>
      </c>
      <c r="N129" s="96">
        <v>39.416</v>
      </c>
      <c r="O129" s="96">
        <v>16.033</v>
      </c>
      <c r="P129" s="96">
        <v>55.449</v>
      </c>
      <c r="R129" s="133"/>
      <c r="S129" s="133"/>
      <c r="T129" s="133"/>
      <c r="U129" s="130"/>
      <c r="V129" s="130"/>
      <c r="W129" s="130"/>
    </row>
    <row r="130" spans="1:23" ht="9" customHeight="1">
      <c r="A130" s="97" t="s">
        <v>171</v>
      </c>
      <c r="B130" s="96">
        <v>1.479</v>
      </c>
      <c r="C130" s="96">
        <v>1.723</v>
      </c>
      <c r="D130" s="96">
        <v>3.202</v>
      </c>
      <c r="E130" s="96">
        <v>9.818999999999999</v>
      </c>
      <c r="F130" s="96">
        <v>5.41</v>
      </c>
      <c r="G130" s="96">
        <v>15.229</v>
      </c>
      <c r="H130" s="96">
        <v>6.077</v>
      </c>
      <c r="I130" s="96">
        <v>2.384</v>
      </c>
      <c r="J130" s="96">
        <v>8.461</v>
      </c>
      <c r="K130" s="96">
        <v>33.372</v>
      </c>
      <c r="L130" s="96">
        <v>13.523</v>
      </c>
      <c r="M130" s="96">
        <v>46.895</v>
      </c>
      <c r="N130" s="96">
        <v>44.67</v>
      </c>
      <c r="O130" s="96">
        <v>20.655</v>
      </c>
      <c r="P130" s="96">
        <v>65.326</v>
      </c>
      <c r="R130" s="133"/>
      <c r="S130" s="133"/>
      <c r="T130" s="133"/>
      <c r="U130" s="130"/>
      <c r="V130" s="130"/>
      <c r="W130" s="130"/>
    </row>
    <row r="131" spans="1:23" ht="9" customHeight="1">
      <c r="A131" s="97" t="s">
        <v>172</v>
      </c>
      <c r="B131" s="96">
        <v>1.548</v>
      </c>
      <c r="C131" s="96">
        <v>0.784</v>
      </c>
      <c r="D131" s="96">
        <v>2.332</v>
      </c>
      <c r="E131" s="96">
        <v>2.33</v>
      </c>
      <c r="F131" s="96">
        <v>1.298</v>
      </c>
      <c r="G131" s="96">
        <v>3.629</v>
      </c>
      <c r="H131" s="96">
        <v>1.187</v>
      </c>
      <c r="I131" s="133" t="s">
        <v>206</v>
      </c>
      <c r="J131" s="96">
        <v>1.577</v>
      </c>
      <c r="K131" s="96">
        <v>9.243</v>
      </c>
      <c r="L131" s="96">
        <v>3.014</v>
      </c>
      <c r="M131" s="96">
        <v>12.257</v>
      </c>
      <c r="N131" s="96">
        <v>13.122</v>
      </c>
      <c r="O131" s="96">
        <v>5.096</v>
      </c>
      <c r="P131" s="96">
        <v>18.218</v>
      </c>
      <c r="R131" s="133"/>
      <c r="S131" s="133"/>
      <c r="T131" s="133"/>
      <c r="U131" s="130"/>
      <c r="V131" s="130"/>
      <c r="W131" s="130"/>
    </row>
    <row r="132" spans="1:23" ht="9" customHeight="1">
      <c r="A132" s="97" t="s">
        <v>173</v>
      </c>
      <c r="B132" s="96">
        <v>1.157</v>
      </c>
      <c r="C132" s="96">
        <v>3.012</v>
      </c>
      <c r="D132" s="96">
        <v>4.17</v>
      </c>
      <c r="E132" s="96">
        <v>5.19</v>
      </c>
      <c r="F132" s="96">
        <v>2.114</v>
      </c>
      <c r="G132" s="96">
        <v>7.305</v>
      </c>
      <c r="H132" s="96">
        <v>2.518</v>
      </c>
      <c r="I132" s="96">
        <v>0.903</v>
      </c>
      <c r="J132" s="96">
        <v>3.421</v>
      </c>
      <c r="K132" s="96">
        <v>18.294</v>
      </c>
      <c r="L132" s="96">
        <v>4.172</v>
      </c>
      <c r="M132" s="96">
        <v>22.465</v>
      </c>
      <c r="N132" s="96">
        <v>24.641</v>
      </c>
      <c r="O132" s="96">
        <v>9.298</v>
      </c>
      <c r="P132" s="96">
        <v>33.939</v>
      </c>
      <c r="R132" s="133"/>
      <c r="S132" s="133"/>
      <c r="T132" s="133"/>
      <c r="U132" s="130"/>
      <c r="V132" s="130"/>
      <c r="W132" s="130"/>
    </row>
    <row r="133" spans="1:23" ht="9" customHeight="1">
      <c r="A133" s="97" t="s">
        <v>174</v>
      </c>
      <c r="B133" s="96">
        <v>0.962</v>
      </c>
      <c r="C133" s="133" t="s">
        <v>206</v>
      </c>
      <c r="D133" s="96">
        <v>1.395</v>
      </c>
      <c r="E133" s="96">
        <v>9.219</v>
      </c>
      <c r="F133" s="96">
        <v>1.958</v>
      </c>
      <c r="G133" s="96">
        <v>11.177</v>
      </c>
      <c r="H133" s="96">
        <v>7.637</v>
      </c>
      <c r="I133" s="133" t="s">
        <v>204</v>
      </c>
      <c r="J133" s="96">
        <v>8.445</v>
      </c>
      <c r="K133" s="96">
        <v>20.168</v>
      </c>
      <c r="L133" s="96">
        <v>6.428</v>
      </c>
      <c r="M133" s="96">
        <v>26.596</v>
      </c>
      <c r="N133" s="96">
        <v>30.348</v>
      </c>
      <c r="O133" s="96">
        <v>8.82</v>
      </c>
      <c r="P133" s="96">
        <v>39.168</v>
      </c>
      <c r="R133" s="133"/>
      <c r="S133" s="133"/>
      <c r="T133" s="133"/>
      <c r="U133" s="130"/>
      <c r="V133" s="130"/>
      <c r="W133" s="130"/>
    </row>
    <row r="134" spans="1:23" s="136" customFormat="1" ht="9" customHeight="1">
      <c r="A134" s="134" t="s">
        <v>131</v>
      </c>
      <c r="B134" s="94">
        <v>428.922</v>
      </c>
      <c r="C134" s="94">
        <v>462.084</v>
      </c>
      <c r="D134" s="94">
        <v>891.007</v>
      </c>
      <c r="E134" s="94">
        <v>5131.083</v>
      </c>
      <c r="F134" s="94">
        <v>1379.704</v>
      </c>
      <c r="G134" s="94">
        <v>6510.787</v>
      </c>
      <c r="H134" s="94">
        <v>3932.303</v>
      </c>
      <c r="I134" s="94">
        <v>648.89</v>
      </c>
      <c r="J134" s="94">
        <v>4581.193</v>
      </c>
      <c r="K134" s="94">
        <v>11549.838</v>
      </c>
      <c r="L134" s="94">
        <v>3920.696</v>
      </c>
      <c r="M134" s="94">
        <v>15470.534</v>
      </c>
      <c r="N134" s="94">
        <v>17109.844</v>
      </c>
      <c r="O134" s="94">
        <v>5762.484</v>
      </c>
      <c r="P134" s="94">
        <v>22872.328</v>
      </c>
      <c r="R134" s="131"/>
      <c r="S134" s="131"/>
      <c r="T134" s="131"/>
      <c r="U134" s="130"/>
      <c r="V134" s="130"/>
      <c r="W134" s="130"/>
    </row>
    <row r="135" spans="1:16" ht="9" customHeight="1">
      <c r="A135" s="140"/>
      <c r="B135" s="140"/>
      <c r="C135" s="140"/>
      <c r="D135" s="140"/>
      <c r="E135" s="140"/>
      <c r="F135" s="140"/>
      <c r="G135" s="140"/>
      <c r="H135" s="140"/>
      <c r="I135" s="140"/>
      <c r="J135" s="140"/>
      <c r="K135" s="140"/>
      <c r="L135" s="140"/>
      <c r="M135" s="140"/>
      <c r="N135" s="140"/>
      <c r="O135" s="140"/>
      <c r="P135" s="140"/>
    </row>
  </sheetData>
  <sheetProtection/>
  <mergeCells count="6">
    <mergeCell ref="K4:M4"/>
    <mergeCell ref="N4:P4"/>
    <mergeCell ref="A4:A5"/>
    <mergeCell ref="B4:D4"/>
    <mergeCell ref="E4:G4"/>
    <mergeCell ref="H4:J4"/>
  </mergeCells>
  <printOptions/>
  <pageMargins left="0.14" right="0.12" top="0.9840277777777778" bottom="0.9840277777777778" header="0.49" footer="0.5118055555555556"/>
  <pageSetup horizontalDpi="300" verticalDpi="300" orientation="portrait" paperSize="9" r:id="rId1"/>
  <rowBreaks count="1" manualBreakCount="1">
    <brk id="7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134"/>
  <sheetViews>
    <sheetView showGridLines="0" tabSelected="1" zoomScale="90" zoomScaleNormal="90" workbookViewId="0" topLeftCell="A1">
      <pane ySplit="5" topLeftCell="BM6" activePane="bottomLeft" state="frozen"/>
      <selection pane="topLeft" activeCell="A1" sqref="A1"/>
      <selection pane="bottomLeft" activeCell="M39" sqref="M39"/>
    </sheetView>
  </sheetViews>
  <sheetFormatPr defaultColWidth="9.140625" defaultRowHeight="12.75"/>
  <cols>
    <col min="1" max="1" width="16.00390625" style="89" customWidth="1"/>
    <col min="2" max="2" width="9.28125" style="89" customWidth="1"/>
    <col min="3" max="3" width="9.421875" style="89" customWidth="1"/>
    <col min="4" max="4" width="11.8515625" style="89" customWidth="1"/>
    <col min="5" max="5" width="9.00390625" style="89" customWidth="1"/>
    <col min="6" max="6" width="9.421875" style="89" customWidth="1"/>
    <col min="7" max="7" width="12.00390625" style="141" customWidth="1"/>
    <col min="8" max="9" width="9.140625" style="89" customWidth="1"/>
    <col min="10" max="13" width="9.140625" style="141" customWidth="1"/>
    <col min="14" max="16384" width="9.140625" style="89" customWidth="1"/>
  </cols>
  <sheetData>
    <row r="1" ht="15" customHeight="1">
      <c r="A1" s="88" t="s">
        <v>144</v>
      </c>
    </row>
    <row r="2" ht="15" customHeight="1">
      <c r="A2" s="88" t="s">
        <v>216</v>
      </c>
    </row>
    <row r="3" spans="1:7" ht="5.25" customHeight="1">
      <c r="A3" s="90"/>
      <c r="B3" s="91"/>
      <c r="C3" s="91"/>
      <c r="D3" s="91"/>
      <c r="E3" s="91"/>
      <c r="F3" s="91"/>
      <c r="G3" s="142"/>
    </row>
    <row r="4" spans="1:7" ht="15" customHeight="1">
      <c r="A4" s="72" t="s">
        <v>3</v>
      </c>
      <c r="B4" s="73" t="s">
        <v>145</v>
      </c>
      <c r="C4" s="73"/>
      <c r="D4" s="73"/>
      <c r="E4" s="73" t="s">
        <v>146</v>
      </c>
      <c r="F4" s="73"/>
      <c r="G4" s="73"/>
    </row>
    <row r="5" spans="1:13" s="92" customFormat="1" ht="11.25" customHeight="1">
      <c r="A5" s="72"/>
      <c r="B5" s="3" t="s">
        <v>4</v>
      </c>
      <c r="C5" s="3" t="s">
        <v>0</v>
      </c>
      <c r="D5" s="3" t="s">
        <v>1</v>
      </c>
      <c r="E5" s="3" t="s">
        <v>4</v>
      </c>
      <c r="F5" s="3" t="s">
        <v>0</v>
      </c>
      <c r="G5" s="8" t="s">
        <v>1</v>
      </c>
      <c r="J5" s="143"/>
      <c r="K5" s="144"/>
      <c r="L5" s="144"/>
      <c r="M5" s="143"/>
    </row>
    <row r="6" spans="1:13" s="96" customFormat="1" ht="9.75" customHeight="1">
      <c r="A6" s="93" t="s">
        <v>8</v>
      </c>
      <c r="B6" s="94">
        <v>77.924</v>
      </c>
      <c r="C6" s="94">
        <v>73.359</v>
      </c>
      <c r="D6" s="94">
        <v>151.284</v>
      </c>
      <c r="E6" s="95">
        <v>6.959973276217799</v>
      </c>
      <c r="F6" s="95">
        <v>8.374668793088292</v>
      </c>
      <c r="G6" s="145">
        <v>7.581003293800709</v>
      </c>
      <c r="I6" s="146"/>
      <c r="J6" s="147"/>
      <c r="K6" s="148"/>
      <c r="L6" s="143"/>
      <c r="M6" s="143"/>
    </row>
    <row r="7" spans="1:13" s="96" customFormat="1" ht="8.25" customHeight="1">
      <c r="A7" s="97" t="s">
        <v>9</v>
      </c>
      <c r="B7" s="96">
        <v>51.434</v>
      </c>
      <c r="C7" s="96">
        <v>45.316</v>
      </c>
      <c r="D7" s="96">
        <v>96.75</v>
      </c>
      <c r="E7" s="98">
        <v>9.005213968814232</v>
      </c>
      <c r="F7" s="98">
        <v>9.9613556728905</v>
      </c>
      <c r="G7" s="149">
        <v>9.42912610761776</v>
      </c>
      <c r="I7" s="150"/>
      <c r="J7" s="147"/>
      <c r="K7" s="148"/>
      <c r="L7" s="151"/>
      <c r="M7" s="143"/>
    </row>
    <row r="8" spans="1:13" s="96" customFormat="1" ht="8.25" customHeight="1">
      <c r="A8" s="97" t="s">
        <v>10</v>
      </c>
      <c r="B8" s="96">
        <v>2.433</v>
      </c>
      <c r="C8" s="96">
        <v>2.209</v>
      </c>
      <c r="D8" s="96">
        <v>4.642</v>
      </c>
      <c r="E8" s="98">
        <v>5.42136458843977</v>
      </c>
      <c r="F8" s="98">
        <v>6.1294708510225036</v>
      </c>
      <c r="G8" s="149">
        <v>5.736813485589995</v>
      </c>
      <c r="I8" s="150"/>
      <c r="J8" s="147"/>
      <c r="K8" s="148"/>
      <c r="L8" s="143"/>
      <c r="M8" s="143"/>
    </row>
    <row r="9" spans="1:13" s="96" customFormat="1" ht="8.25" customHeight="1">
      <c r="A9" s="97" t="s">
        <v>11</v>
      </c>
      <c r="B9" s="96">
        <v>6.991</v>
      </c>
      <c r="C9" s="96">
        <v>5.968</v>
      </c>
      <c r="D9" s="96">
        <v>12.959</v>
      </c>
      <c r="E9" s="98">
        <v>7.211751720153911</v>
      </c>
      <c r="F9" s="98">
        <v>8.297762885307899</v>
      </c>
      <c r="G9" s="149">
        <v>7.674313936824152</v>
      </c>
      <c r="I9" s="150"/>
      <c r="J9" s="147"/>
      <c r="K9" s="148"/>
      <c r="L9" s="151"/>
      <c r="M9" s="143"/>
    </row>
    <row r="10" spans="1:13" s="96" customFormat="1" ht="8.25" customHeight="1">
      <c r="A10" s="97" t="s">
        <v>12</v>
      </c>
      <c r="B10" s="96">
        <v>4.158</v>
      </c>
      <c r="C10" s="96">
        <v>5.115</v>
      </c>
      <c r="D10" s="96">
        <v>9.273</v>
      </c>
      <c r="E10" s="98">
        <v>2.6648209032704626</v>
      </c>
      <c r="F10" s="98">
        <v>4.352117349760485</v>
      </c>
      <c r="G10" s="149">
        <v>3.389725181128958</v>
      </c>
      <c r="I10" s="150"/>
      <c r="J10" s="147"/>
      <c r="K10" s="148"/>
      <c r="L10" s="143"/>
      <c r="M10" s="143"/>
    </row>
    <row r="11" spans="1:13" s="96" customFormat="1" ht="8.25" customHeight="1">
      <c r="A11" s="97" t="s">
        <v>13</v>
      </c>
      <c r="B11" s="96">
        <v>3.083</v>
      </c>
      <c r="C11" s="96">
        <v>3.09</v>
      </c>
      <c r="D11" s="96">
        <v>6.174</v>
      </c>
      <c r="E11" s="98">
        <v>5.427530236079081</v>
      </c>
      <c r="F11" s="98">
        <v>7.374525667645164</v>
      </c>
      <c r="G11" s="149">
        <v>6.255065650834819</v>
      </c>
      <c r="I11" s="150"/>
      <c r="J11" s="147"/>
      <c r="K11" s="148"/>
      <c r="L11" s="151"/>
      <c r="M11" s="143"/>
    </row>
    <row r="12" spans="1:13" s="96" customFormat="1" ht="8.25" customHeight="1">
      <c r="A12" s="97" t="s">
        <v>14</v>
      </c>
      <c r="B12" s="96">
        <v>4.549</v>
      </c>
      <c r="C12" s="96">
        <v>5.186</v>
      </c>
      <c r="D12" s="96">
        <v>9.735</v>
      </c>
      <c r="E12" s="98">
        <v>4.241531389570065</v>
      </c>
      <c r="F12" s="98">
        <v>6.256484497526844</v>
      </c>
      <c r="G12" s="149">
        <v>5.119965498743018</v>
      </c>
      <c r="I12" s="150"/>
      <c r="J12" s="147"/>
      <c r="K12" s="148"/>
      <c r="L12" s="143"/>
      <c r="M12" s="143"/>
    </row>
    <row r="13" spans="1:13" s="96" customFormat="1" ht="8.25" customHeight="1">
      <c r="A13" s="97" t="s">
        <v>15</v>
      </c>
      <c r="B13" s="96">
        <v>3.319</v>
      </c>
      <c r="C13" s="96">
        <v>3.564</v>
      </c>
      <c r="D13" s="96">
        <v>6.883</v>
      </c>
      <c r="E13" s="98">
        <v>7.259563857477197</v>
      </c>
      <c r="F13" s="98">
        <v>9.177997527812114</v>
      </c>
      <c r="G13" s="149">
        <v>8.140745121230042</v>
      </c>
      <c r="I13" s="150"/>
      <c r="J13" s="147"/>
      <c r="K13" s="152"/>
      <c r="L13" s="151"/>
      <c r="M13" s="143"/>
    </row>
    <row r="14" spans="1:13" s="96" customFormat="1" ht="8.25" customHeight="1">
      <c r="A14" s="97" t="s">
        <v>16</v>
      </c>
      <c r="B14" s="96">
        <v>1.957</v>
      </c>
      <c r="C14" s="96">
        <v>2.911</v>
      </c>
      <c r="D14" s="96">
        <v>4.867</v>
      </c>
      <c r="E14" s="98">
        <v>4.793748775230257</v>
      </c>
      <c r="F14" s="98">
        <v>9.115961544483762</v>
      </c>
      <c r="G14" s="149">
        <v>6.689482654351531</v>
      </c>
      <c r="I14" s="150"/>
      <c r="J14" s="147"/>
      <c r="K14" s="152"/>
      <c r="L14" s="151"/>
      <c r="M14" s="143"/>
    </row>
    <row r="15" spans="1:13" s="96" customFormat="1" ht="8.25" customHeight="1">
      <c r="A15" s="93" t="s">
        <v>17</v>
      </c>
      <c r="B15" s="94">
        <v>1.285</v>
      </c>
      <c r="C15" s="94">
        <v>1.352</v>
      </c>
      <c r="D15" s="94">
        <v>2.637</v>
      </c>
      <c r="E15" s="95">
        <v>3.8703653504412516</v>
      </c>
      <c r="F15" s="95">
        <v>5.104583553575474</v>
      </c>
      <c r="G15" s="145">
        <v>4.418047481026019</v>
      </c>
      <c r="I15" s="146"/>
      <c r="J15" s="147"/>
      <c r="K15" s="152"/>
      <c r="L15" s="151"/>
      <c r="M15" s="143"/>
    </row>
    <row r="16" spans="1:13" s="96" customFormat="1" ht="8.25" customHeight="1">
      <c r="A16" s="97" t="s">
        <v>18</v>
      </c>
      <c r="B16" s="96">
        <v>1.285</v>
      </c>
      <c r="C16" s="96">
        <v>1.352</v>
      </c>
      <c r="D16" s="96">
        <v>2.637</v>
      </c>
      <c r="E16" s="98">
        <v>3.8703653504412516</v>
      </c>
      <c r="F16" s="98">
        <v>5.104583553575474</v>
      </c>
      <c r="G16" s="149">
        <v>4.418047481026019</v>
      </c>
      <c r="I16" s="150"/>
      <c r="J16" s="147"/>
      <c r="K16" s="152"/>
      <c r="L16" s="151"/>
      <c r="M16" s="143"/>
    </row>
    <row r="17" spans="1:13" s="96" customFormat="1" ht="8.25" customHeight="1">
      <c r="A17" s="93" t="s">
        <v>19</v>
      </c>
      <c r="B17" s="94">
        <v>127.708</v>
      </c>
      <c r="C17" s="94">
        <v>125.754</v>
      </c>
      <c r="D17" s="94">
        <v>253.462</v>
      </c>
      <c r="E17" s="95">
        <v>4.90413722736606</v>
      </c>
      <c r="F17" s="95">
        <v>6.54112271744185</v>
      </c>
      <c r="G17" s="145">
        <v>5.599389033846808</v>
      </c>
      <c r="I17" s="109"/>
      <c r="J17" s="147"/>
      <c r="K17" s="152"/>
      <c r="L17" s="151"/>
      <c r="M17" s="143"/>
    </row>
    <row r="18" spans="1:13" s="96" customFormat="1" ht="8.25" customHeight="1">
      <c r="A18" s="97" t="s">
        <v>20</v>
      </c>
      <c r="B18" s="96">
        <v>8.708</v>
      </c>
      <c r="C18" s="96">
        <v>12.279</v>
      </c>
      <c r="D18" s="96">
        <v>20.988</v>
      </c>
      <c r="E18" s="98">
        <v>3.863594012050438</v>
      </c>
      <c r="F18" s="98">
        <v>7.219543744120414</v>
      </c>
      <c r="G18" s="149">
        <v>5.3071432003176</v>
      </c>
      <c r="I18" s="150"/>
      <c r="J18" s="147"/>
      <c r="K18" s="153"/>
      <c r="L18" s="153"/>
      <c r="M18" s="153"/>
    </row>
    <row r="19" spans="1:13" s="96" customFormat="1" ht="8.25" customHeight="1">
      <c r="A19" s="97" t="s">
        <v>21</v>
      </c>
      <c r="B19" s="96">
        <v>5.714</v>
      </c>
      <c r="C19" s="96">
        <v>8.054</v>
      </c>
      <c r="D19" s="96">
        <v>13.768</v>
      </c>
      <c r="E19" s="98">
        <v>3.623496287089471</v>
      </c>
      <c r="F19" s="98">
        <v>7.053404095072952</v>
      </c>
      <c r="G19" s="149">
        <v>5.064036075004229</v>
      </c>
      <c r="I19" s="150"/>
      <c r="J19" s="147"/>
      <c r="K19" s="153"/>
      <c r="L19" s="153"/>
      <c r="M19" s="153"/>
    </row>
    <row r="20" spans="1:13" s="96" customFormat="1" ht="8.25" customHeight="1">
      <c r="A20" s="97" t="s">
        <v>22</v>
      </c>
      <c r="B20" s="96">
        <v>2.553</v>
      </c>
      <c r="C20" s="96">
        <v>2.882</v>
      </c>
      <c r="D20" s="96">
        <v>5.435</v>
      </c>
      <c r="E20" s="98">
        <v>5.352425678225502</v>
      </c>
      <c r="F20" s="98">
        <v>7.971014492753624</v>
      </c>
      <c r="G20" s="149">
        <v>6.48158086174615</v>
      </c>
      <c r="I20" s="150"/>
      <c r="J20" s="147"/>
      <c r="K20" s="153"/>
      <c r="L20" s="153"/>
      <c r="M20" s="153"/>
    </row>
    <row r="21" spans="1:13" s="96" customFormat="1" ht="8.25" customHeight="1">
      <c r="A21" s="97" t="s">
        <v>23</v>
      </c>
      <c r="B21" s="96">
        <v>58.199</v>
      </c>
      <c r="C21" s="96">
        <v>52.435</v>
      </c>
      <c r="D21" s="96">
        <v>110.634</v>
      </c>
      <c r="E21" s="98">
        <v>5.59956280325473</v>
      </c>
      <c r="F21" s="98">
        <v>6.363470873786407</v>
      </c>
      <c r="G21" s="149">
        <v>5.937374050701184</v>
      </c>
      <c r="I21" s="150"/>
      <c r="J21" s="147"/>
      <c r="K21" s="153"/>
      <c r="L21" s="153"/>
      <c r="M21" s="153"/>
    </row>
    <row r="22" spans="1:13" s="96" customFormat="1" ht="8.25" customHeight="1">
      <c r="A22" s="97" t="s">
        <v>24</v>
      </c>
      <c r="B22" s="96">
        <v>10.053</v>
      </c>
      <c r="C22" s="96">
        <v>8.132</v>
      </c>
      <c r="D22" s="96">
        <v>18.186</v>
      </c>
      <c r="E22" s="98">
        <v>3.411416180557677</v>
      </c>
      <c r="F22" s="98">
        <v>4.241558089316823</v>
      </c>
      <c r="G22" s="149">
        <v>3.738821159104459</v>
      </c>
      <c r="I22" s="150"/>
      <c r="J22" s="147"/>
      <c r="K22" s="153"/>
      <c r="L22" s="153"/>
      <c r="M22" s="153"/>
    </row>
    <row r="23" spans="1:13" s="96" customFormat="1" ht="8.25" customHeight="1">
      <c r="A23" s="97" t="s">
        <v>25</v>
      </c>
      <c r="B23" s="96">
        <v>16.836</v>
      </c>
      <c r="C23" s="96">
        <v>15.899</v>
      </c>
      <c r="D23" s="96">
        <v>32.735</v>
      </c>
      <c r="E23" s="98">
        <v>4.94527766518038</v>
      </c>
      <c r="F23" s="98">
        <v>7.146292459063551</v>
      </c>
      <c r="G23" s="149">
        <v>5.815161877692409</v>
      </c>
      <c r="I23" s="150"/>
      <c r="J23" s="147"/>
      <c r="K23" s="153"/>
      <c r="L23" s="153"/>
      <c r="M23" s="153"/>
    </row>
    <row r="24" spans="1:13" s="96" customFormat="1" ht="8.25" customHeight="1">
      <c r="A24" s="97" t="s">
        <v>26</v>
      </c>
      <c r="B24" s="96">
        <v>7.403</v>
      </c>
      <c r="C24" s="96">
        <v>6.581</v>
      </c>
      <c r="D24" s="96">
        <v>13.984</v>
      </c>
      <c r="E24" s="98">
        <v>5.405859329360907</v>
      </c>
      <c r="F24" s="98">
        <v>6.045934772622876</v>
      </c>
      <c r="G24" s="149">
        <v>5.6893170703922795</v>
      </c>
      <c r="I24" s="150"/>
      <c r="J24" s="147"/>
      <c r="K24" s="153"/>
      <c r="L24" s="153"/>
      <c r="M24" s="153"/>
    </row>
    <row r="25" spans="1:13" s="96" customFormat="1" ht="8.25" customHeight="1">
      <c r="A25" s="97" t="s">
        <v>27</v>
      </c>
      <c r="B25" s="96">
        <v>5.534</v>
      </c>
      <c r="C25" s="96">
        <v>5.181</v>
      </c>
      <c r="D25" s="96">
        <v>10.716</v>
      </c>
      <c r="E25" s="98">
        <v>5.751462808800756</v>
      </c>
      <c r="F25" s="98">
        <v>7.708215550331776</v>
      </c>
      <c r="G25" s="149">
        <v>6.556735093462232</v>
      </c>
      <c r="I25" s="150"/>
      <c r="J25" s="147"/>
      <c r="K25" s="153"/>
      <c r="L25" s="153"/>
      <c r="M25" s="153"/>
    </row>
    <row r="26" spans="1:13" s="96" customFormat="1" ht="21" customHeight="1">
      <c r="A26" s="113" t="s">
        <v>28</v>
      </c>
      <c r="B26" s="114">
        <v>5.914</v>
      </c>
      <c r="C26" s="114">
        <v>6.905</v>
      </c>
      <c r="D26" s="114">
        <v>12.819</v>
      </c>
      <c r="E26" s="115">
        <v>5.198343983756273</v>
      </c>
      <c r="F26" s="115">
        <v>8.672661960863122</v>
      </c>
      <c r="G26" s="115">
        <v>6.628745766217649</v>
      </c>
      <c r="H26" s="154"/>
      <c r="I26" s="150"/>
      <c r="J26" s="147"/>
      <c r="K26" s="153"/>
      <c r="L26" s="153"/>
      <c r="M26" s="153"/>
    </row>
    <row r="27" spans="1:13" s="96" customFormat="1" ht="8.25" customHeight="1">
      <c r="A27" s="97" t="s">
        <v>29</v>
      </c>
      <c r="B27" s="96">
        <v>3.774</v>
      </c>
      <c r="C27" s="96">
        <v>4.449</v>
      </c>
      <c r="D27" s="96">
        <v>8.223</v>
      </c>
      <c r="E27" s="98">
        <v>4.194545090804009</v>
      </c>
      <c r="F27" s="98">
        <v>6.743463433118604</v>
      </c>
      <c r="G27" s="149">
        <v>5.272843860211606</v>
      </c>
      <c r="I27" s="150"/>
      <c r="J27" s="147"/>
      <c r="K27" s="153"/>
      <c r="L27" s="153"/>
      <c r="M27" s="153"/>
    </row>
    <row r="28" spans="1:13" s="96" customFormat="1" ht="8.25" customHeight="1">
      <c r="A28" s="97" t="s">
        <v>30</v>
      </c>
      <c r="B28" s="96">
        <v>3.02</v>
      </c>
      <c r="C28" s="96">
        <v>2.956</v>
      </c>
      <c r="D28" s="96">
        <v>5.976</v>
      </c>
      <c r="E28" s="98">
        <v>4.876945933725211</v>
      </c>
      <c r="F28" s="98">
        <v>6.999100250982621</v>
      </c>
      <c r="G28" s="149">
        <v>5.737492439298367</v>
      </c>
      <c r="I28" s="150"/>
      <c r="J28" s="147"/>
      <c r="K28" s="153"/>
      <c r="L28" s="153"/>
      <c r="M28" s="153"/>
    </row>
    <row r="29" spans="1:13" s="96" customFormat="1" ht="12">
      <c r="A29" s="93" t="s">
        <v>31</v>
      </c>
      <c r="B29" s="94">
        <v>8.15</v>
      </c>
      <c r="C29" s="94">
        <v>8.858</v>
      </c>
      <c r="D29" s="94">
        <v>17.008</v>
      </c>
      <c r="E29" s="95">
        <v>2.950952632684245</v>
      </c>
      <c r="F29" s="95">
        <v>4.205119440963124</v>
      </c>
      <c r="G29" s="145">
        <v>3.493622003574143</v>
      </c>
      <c r="I29" s="109"/>
      <c r="J29" s="147"/>
      <c r="K29" s="153"/>
      <c r="L29" s="153"/>
      <c r="M29" s="153"/>
    </row>
    <row r="30" spans="1:13" s="96" customFormat="1" ht="9" customHeight="1">
      <c r="A30" s="97" t="s">
        <v>32</v>
      </c>
      <c r="B30" s="96">
        <v>3.25</v>
      </c>
      <c r="C30" s="96">
        <v>3.465</v>
      </c>
      <c r="D30" s="96">
        <v>6.715</v>
      </c>
      <c r="E30" s="98">
        <v>2.330617864723768</v>
      </c>
      <c r="F30" s="98">
        <v>3.219781445138269</v>
      </c>
      <c r="G30" s="149">
        <v>2.717919243596801</v>
      </c>
      <c r="I30" s="150"/>
      <c r="J30" s="147"/>
      <c r="K30" s="153"/>
      <c r="L30" s="153"/>
      <c r="M30" s="153"/>
    </row>
    <row r="31" spans="1:13" s="96" customFormat="1" ht="12">
      <c r="A31" s="97" t="s">
        <v>33</v>
      </c>
      <c r="B31" s="96">
        <v>4.901</v>
      </c>
      <c r="C31" s="96">
        <v>5.393</v>
      </c>
      <c r="D31" s="96">
        <v>10.294</v>
      </c>
      <c r="E31" s="98">
        <v>3.5843054082714736</v>
      </c>
      <c r="F31" s="98">
        <v>5.234296141004736</v>
      </c>
      <c r="G31" s="149">
        <v>4.293334779181455</v>
      </c>
      <c r="I31" s="150"/>
      <c r="J31" s="147"/>
      <c r="K31" s="153"/>
      <c r="L31" s="153"/>
      <c r="M31" s="153"/>
    </row>
    <row r="32" spans="1:13" s="96" customFormat="1" ht="12">
      <c r="A32" s="93" t="s">
        <v>34</v>
      </c>
      <c r="B32" s="94">
        <v>59.377</v>
      </c>
      <c r="C32" s="94">
        <v>69.589</v>
      </c>
      <c r="D32" s="94">
        <v>128.965</v>
      </c>
      <c r="E32" s="95">
        <v>4.5162885155126915</v>
      </c>
      <c r="F32" s="95">
        <v>7.515148766230049</v>
      </c>
      <c r="G32" s="145">
        <v>5.755536632998797</v>
      </c>
      <c r="I32" s="146"/>
      <c r="J32" s="147"/>
      <c r="K32" s="153"/>
      <c r="L32" s="153"/>
      <c r="M32" s="153"/>
    </row>
    <row r="33" spans="1:13" s="96" customFormat="1" ht="12">
      <c r="A33" s="97" t="s">
        <v>35</v>
      </c>
      <c r="B33" s="96">
        <v>10.435</v>
      </c>
      <c r="C33" s="96">
        <v>10.067</v>
      </c>
      <c r="D33" s="96">
        <v>20.502</v>
      </c>
      <c r="E33" s="98">
        <v>4.1144231527482065</v>
      </c>
      <c r="F33" s="98">
        <v>5.531288289624782</v>
      </c>
      <c r="G33" s="149">
        <v>4.706384678424593</v>
      </c>
      <c r="I33" s="150"/>
      <c r="J33" s="147"/>
      <c r="K33" s="153"/>
      <c r="L33" s="153"/>
      <c r="M33" s="153"/>
    </row>
    <row r="34" spans="1:13" s="96" customFormat="1" ht="12">
      <c r="A34" s="97" t="s">
        <v>36</v>
      </c>
      <c r="B34" s="96">
        <v>11.246</v>
      </c>
      <c r="C34" s="96">
        <v>11.453</v>
      </c>
      <c r="D34" s="96">
        <v>22.699</v>
      </c>
      <c r="E34" s="98">
        <v>4.776974016761462</v>
      </c>
      <c r="F34" s="98">
        <v>7.095990731160278</v>
      </c>
      <c r="G34" s="149">
        <v>5.72019696488602</v>
      </c>
      <c r="I34" s="150"/>
      <c r="J34" s="147"/>
      <c r="K34" s="153"/>
      <c r="L34" s="153"/>
      <c r="M34" s="153"/>
    </row>
    <row r="35" spans="1:13" s="96" customFormat="1" ht="12">
      <c r="A35" s="97" t="s">
        <v>37</v>
      </c>
      <c r="B35" s="96">
        <v>2.024</v>
      </c>
      <c r="C35" s="96">
        <v>2.341</v>
      </c>
      <c r="D35" s="96">
        <v>4.365</v>
      </c>
      <c r="E35" s="98">
        <v>3.8691670967865264</v>
      </c>
      <c r="F35" s="98">
        <v>5.4784582621516</v>
      </c>
      <c r="G35" s="149">
        <v>4.592706382441447</v>
      </c>
      <c r="I35" s="150"/>
      <c r="J35" s="147"/>
      <c r="K35" s="153"/>
      <c r="L35" s="153"/>
      <c r="M35" s="153"/>
    </row>
    <row r="36" spans="1:13" s="96" customFormat="1" ht="12">
      <c r="A36" s="97" t="s">
        <v>38</v>
      </c>
      <c r="B36" s="96">
        <v>10.839</v>
      </c>
      <c r="C36" s="96">
        <v>14.815</v>
      </c>
      <c r="D36" s="96">
        <v>25.654</v>
      </c>
      <c r="E36" s="98">
        <v>4.536171352523165</v>
      </c>
      <c r="F36" s="98">
        <v>9.50337413080851</v>
      </c>
      <c r="G36" s="149">
        <v>6.497348279547562</v>
      </c>
      <c r="I36" s="150"/>
      <c r="J36" s="147"/>
      <c r="K36" s="153"/>
      <c r="L36" s="153"/>
      <c r="M36" s="153"/>
    </row>
    <row r="37" spans="1:13" s="96" customFormat="1" ht="12">
      <c r="A37" s="97" t="s">
        <v>39</v>
      </c>
      <c r="B37" s="96">
        <v>12.274</v>
      </c>
      <c r="C37" s="96">
        <v>11.788</v>
      </c>
      <c r="D37" s="96">
        <v>24.062</v>
      </c>
      <c r="E37" s="98">
        <v>5.543661870048688</v>
      </c>
      <c r="F37" s="98">
        <v>7.603885799801323</v>
      </c>
      <c r="G37" s="149">
        <v>6.392123942704127</v>
      </c>
      <c r="I37" s="150"/>
      <c r="J37" s="147"/>
      <c r="K37" s="153"/>
      <c r="L37" s="153"/>
      <c r="M37" s="153"/>
    </row>
    <row r="38" spans="1:13" s="96" customFormat="1" ht="12">
      <c r="A38" s="97" t="s">
        <v>40</v>
      </c>
      <c r="B38" s="96">
        <v>9.567</v>
      </c>
      <c r="C38" s="96">
        <v>15.636</v>
      </c>
      <c r="D38" s="96">
        <v>25.203</v>
      </c>
      <c r="E38" s="98">
        <v>3.8578635170392</v>
      </c>
      <c r="F38" s="98">
        <v>8.490765830586524</v>
      </c>
      <c r="G38" s="149">
        <v>5.832137733142037</v>
      </c>
      <c r="I38" s="150"/>
      <c r="J38" s="147"/>
      <c r="K38" s="153"/>
      <c r="L38" s="153"/>
      <c r="M38" s="153"/>
    </row>
    <row r="39" spans="1:13" s="96" customFormat="1" ht="12">
      <c r="A39" s="97" t="s">
        <v>41</v>
      </c>
      <c r="B39" s="96">
        <v>2.992</v>
      </c>
      <c r="C39" s="96">
        <v>3.488</v>
      </c>
      <c r="D39" s="96">
        <v>6.479</v>
      </c>
      <c r="E39" s="98">
        <v>4.600175274057902</v>
      </c>
      <c r="F39" s="98">
        <v>7.78988743969984</v>
      </c>
      <c r="G39" s="149">
        <v>5.899868871566985</v>
      </c>
      <c r="I39" s="150"/>
      <c r="J39" s="147"/>
      <c r="K39" s="153"/>
      <c r="L39" s="153"/>
      <c r="M39" s="153"/>
    </row>
    <row r="40" spans="1:13" s="96" customFormat="1" ht="12">
      <c r="A40" s="93" t="s">
        <v>42</v>
      </c>
      <c r="B40" s="94">
        <v>15.41</v>
      </c>
      <c r="C40" s="94">
        <v>15.288</v>
      </c>
      <c r="D40" s="94">
        <v>30.698</v>
      </c>
      <c r="E40" s="95">
        <v>5.053801173426384</v>
      </c>
      <c r="F40" s="95">
        <v>6.543204064250771</v>
      </c>
      <c r="G40" s="145">
        <v>5.699951352294797</v>
      </c>
      <c r="I40" s="146"/>
      <c r="J40" s="147"/>
      <c r="K40" s="153"/>
      <c r="L40" s="153"/>
      <c r="M40" s="153"/>
    </row>
    <row r="41" spans="1:13" s="96" customFormat="1" ht="12">
      <c r="A41" s="97" t="s">
        <v>43</v>
      </c>
      <c r="B41" s="96">
        <v>7.939</v>
      </c>
      <c r="C41" s="96">
        <v>6.381</v>
      </c>
      <c r="D41" s="96">
        <v>14.32</v>
      </c>
      <c r="E41" s="98">
        <v>5.761206377312211</v>
      </c>
      <c r="F41" s="98">
        <v>6.3032182863464845</v>
      </c>
      <c r="G41" s="149">
        <v>5.990754492019997</v>
      </c>
      <c r="I41" s="150"/>
      <c r="J41" s="147"/>
      <c r="K41" s="153"/>
      <c r="L41" s="153"/>
      <c r="M41" s="153"/>
    </row>
    <row r="42" spans="1:13" s="96" customFormat="1" ht="12">
      <c r="A42" s="97" t="s">
        <v>44</v>
      </c>
      <c r="B42" s="96">
        <v>1.238</v>
      </c>
      <c r="C42" s="96">
        <v>1.987</v>
      </c>
      <c r="D42" s="96">
        <v>3.225</v>
      </c>
      <c r="E42" s="98">
        <v>3.677628256542792</v>
      </c>
      <c r="F42" s="98">
        <v>7.57125438195397</v>
      </c>
      <c r="G42" s="149">
        <v>5.383344183484401</v>
      </c>
      <c r="I42" s="150"/>
      <c r="J42" s="147"/>
      <c r="K42" s="153"/>
      <c r="L42" s="153"/>
      <c r="M42" s="153"/>
    </row>
    <row r="43" spans="1:13" s="96" customFormat="1" ht="12">
      <c r="A43" s="97" t="s">
        <v>45</v>
      </c>
      <c r="B43" s="96">
        <v>2.146</v>
      </c>
      <c r="C43" s="96">
        <v>2.086</v>
      </c>
      <c r="D43" s="96">
        <v>4.232</v>
      </c>
      <c r="E43" s="98">
        <v>4.142217418159357</v>
      </c>
      <c r="F43" s="98">
        <v>4.675871962700618</v>
      </c>
      <c r="G43" s="149">
        <v>4.38913088570836</v>
      </c>
      <c r="I43" s="150"/>
      <c r="J43" s="147"/>
      <c r="K43" s="153"/>
      <c r="L43" s="153"/>
      <c r="M43" s="153"/>
    </row>
    <row r="44" spans="1:13" s="96" customFormat="1" ht="12">
      <c r="A44" s="97" t="s">
        <v>46</v>
      </c>
      <c r="B44" s="96">
        <v>4.088</v>
      </c>
      <c r="C44" s="96">
        <v>4.834</v>
      </c>
      <c r="D44" s="96">
        <v>8.921</v>
      </c>
      <c r="E44" s="98">
        <v>5.0068587105624145</v>
      </c>
      <c r="F44" s="98">
        <v>7.852884318599021</v>
      </c>
      <c r="G44" s="149">
        <v>6.229574592888467</v>
      </c>
      <c r="I44" s="150"/>
      <c r="J44" s="147"/>
      <c r="K44" s="153"/>
      <c r="L44" s="153"/>
      <c r="M44" s="153"/>
    </row>
    <row r="45" spans="1:13" s="96" customFormat="1" ht="12">
      <c r="A45" s="93" t="s">
        <v>47</v>
      </c>
      <c r="B45" s="94">
        <v>22.38</v>
      </c>
      <c r="C45" s="94">
        <v>22.361</v>
      </c>
      <c r="D45" s="94">
        <v>44.741</v>
      </c>
      <c r="E45" s="95">
        <v>5.851010985678356</v>
      </c>
      <c r="F45" s="95">
        <v>7.433472399980054</v>
      </c>
      <c r="G45" s="145">
        <v>6.547658247391752</v>
      </c>
      <c r="I45" s="146"/>
      <c r="J45" s="147"/>
      <c r="K45" s="153"/>
      <c r="L45" s="153"/>
      <c r="M45" s="153"/>
    </row>
    <row r="46" spans="1:13" s="96" customFormat="1" ht="8.25" customHeight="1">
      <c r="A46" s="97" t="s">
        <v>48</v>
      </c>
      <c r="B46" s="96">
        <v>4.392</v>
      </c>
      <c r="C46" s="96">
        <v>4.691</v>
      </c>
      <c r="D46" s="96">
        <v>9.082</v>
      </c>
      <c r="E46" s="98">
        <v>8.327329263205794</v>
      </c>
      <c r="F46" s="98">
        <v>11.293817411402156</v>
      </c>
      <c r="G46" s="149">
        <v>9.63331459422765</v>
      </c>
      <c r="I46" s="150"/>
      <c r="J46" s="147"/>
      <c r="K46" s="153"/>
      <c r="L46" s="153"/>
      <c r="M46" s="153"/>
    </row>
    <row r="47" spans="1:13" s="96" customFormat="1" ht="8.25" customHeight="1">
      <c r="A47" s="97" t="s">
        <v>49</v>
      </c>
      <c r="B47" s="96">
        <v>2.995</v>
      </c>
      <c r="C47" s="96">
        <v>2.394</v>
      </c>
      <c r="D47" s="96">
        <v>5.389</v>
      </c>
      <c r="E47" s="98">
        <v>4.504572253639755</v>
      </c>
      <c r="F47" s="98">
        <v>4.7221729096396245</v>
      </c>
      <c r="G47" s="149">
        <v>4.598711439177369</v>
      </c>
      <c r="I47" s="150"/>
      <c r="J47" s="147"/>
      <c r="K47" s="153"/>
      <c r="L47" s="153"/>
      <c r="M47" s="153"/>
    </row>
    <row r="48" spans="1:13" s="96" customFormat="1" ht="8.25" customHeight="1">
      <c r="A48" s="97" t="s">
        <v>50</v>
      </c>
      <c r="B48" s="96">
        <v>13.206</v>
      </c>
      <c r="C48" s="96">
        <v>11.704</v>
      </c>
      <c r="D48" s="96">
        <v>24.91</v>
      </c>
      <c r="E48" s="98">
        <v>6.30794583363187</v>
      </c>
      <c r="F48" s="98">
        <v>6.810313225530528</v>
      </c>
      <c r="G48" s="149">
        <v>6.5344389327695165</v>
      </c>
      <c r="I48" s="150"/>
      <c r="J48" s="147"/>
      <c r="K48" s="153"/>
      <c r="L48" s="153"/>
      <c r="M48" s="153"/>
    </row>
    <row r="49" spans="1:13" s="96" customFormat="1" ht="8.25" customHeight="1">
      <c r="A49" s="97" t="s">
        <v>51</v>
      </c>
      <c r="B49" s="96">
        <v>1.787</v>
      </c>
      <c r="C49" s="96">
        <v>3.572</v>
      </c>
      <c r="D49" s="96">
        <v>5.36</v>
      </c>
      <c r="E49" s="98">
        <v>3.3145994472576192</v>
      </c>
      <c r="F49" s="98">
        <v>9.726344452008169</v>
      </c>
      <c r="G49" s="149">
        <v>5.9135692141351965</v>
      </c>
      <c r="I49" s="150"/>
      <c r="J49" s="147"/>
      <c r="K49" s="153"/>
      <c r="L49" s="153"/>
      <c r="M49" s="153"/>
    </row>
    <row r="50" spans="1:13" s="96" customFormat="1" ht="12">
      <c r="A50" s="93" t="s">
        <v>52</v>
      </c>
      <c r="B50" s="94">
        <v>52.683</v>
      </c>
      <c r="C50" s="94">
        <v>64.062</v>
      </c>
      <c r="D50" s="94">
        <v>116.746</v>
      </c>
      <c r="E50" s="95">
        <v>4.640275793549432</v>
      </c>
      <c r="F50" s="95">
        <v>6.986292854595639</v>
      </c>
      <c r="G50" s="145">
        <v>5.688516841997554</v>
      </c>
      <c r="I50" s="146"/>
      <c r="J50" s="147"/>
      <c r="K50" s="153"/>
      <c r="L50" s="153"/>
      <c r="M50" s="153"/>
    </row>
    <row r="51" spans="1:13" s="96" customFormat="1" ht="8.25" customHeight="1">
      <c r="A51" s="97" t="s">
        <v>53</v>
      </c>
      <c r="B51" s="96">
        <v>1.946</v>
      </c>
      <c r="C51" s="96">
        <v>1.763</v>
      </c>
      <c r="D51" s="96">
        <v>3.709</v>
      </c>
      <c r="E51" s="98">
        <v>2.6197463719339815</v>
      </c>
      <c r="F51" s="98">
        <v>3.350500769683954</v>
      </c>
      <c r="G51" s="149">
        <v>2.9227508057462117</v>
      </c>
      <c r="I51" s="150"/>
      <c r="J51" s="147"/>
      <c r="K51" s="153"/>
      <c r="L51" s="153"/>
      <c r="M51" s="153"/>
    </row>
    <row r="52" spans="1:13" s="96" customFormat="1" ht="8.25" customHeight="1">
      <c r="A52" s="97" t="s">
        <v>54</v>
      </c>
      <c r="B52" s="96">
        <v>4.337</v>
      </c>
      <c r="C52" s="96">
        <v>3.906</v>
      </c>
      <c r="D52" s="96">
        <v>8.243</v>
      </c>
      <c r="E52" s="98">
        <v>3.7474186273577974</v>
      </c>
      <c r="F52" s="98">
        <v>4.317023839786028</v>
      </c>
      <c r="G52" s="149">
        <v>3.9973619254065014</v>
      </c>
      <c r="I52" s="150"/>
      <c r="J52" s="147"/>
      <c r="K52" s="153"/>
      <c r="L52" s="153"/>
      <c r="M52" s="153"/>
    </row>
    <row r="53" spans="1:13" s="96" customFormat="1" ht="8.25" customHeight="1">
      <c r="A53" s="97" t="s">
        <v>55</v>
      </c>
      <c r="B53" s="96">
        <v>7.02</v>
      </c>
      <c r="C53" s="96">
        <v>6.392</v>
      </c>
      <c r="D53" s="96">
        <v>13.412</v>
      </c>
      <c r="E53" s="98">
        <v>4.889328448648121</v>
      </c>
      <c r="F53" s="98">
        <v>6.153609180353121</v>
      </c>
      <c r="G53" s="149">
        <v>5.4200410584679055</v>
      </c>
      <c r="I53" s="150"/>
      <c r="J53" s="147"/>
      <c r="K53" s="153"/>
      <c r="L53" s="153"/>
      <c r="M53" s="153"/>
    </row>
    <row r="54" spans="1:13" s="96" customFormat="1" ht="8.25" customHeight="1">
      <c r="A54" s="97" t="s">
        <v>56</v>
      </c>
      <c r="B54" s="96">
        <v>10.937</v>
      </c>
      <c r="C54" s="96">
        <v>11.3</v>
      </c>
      <c r="D54" s="96">
        <v>22.237</v>
      </c>
      <c r="E54" s="98">
        <v>6.079150686454337</v>
      </c>
      <c r="F54" s="98">
        <v>7.722588228861977</v>
      </c>
      <c r="G54" s="149">
        <v>6.816272981969995</v>
      </c>
      <c r="I54" s="150"/>
      <c r="J54" s="147"/>
      <c r="K54" s="153"/>
      <c r="L54" s="153"/>
      <c r="M54" s="153"/>
    </row>
    <row r="55" spans="1:13" s="96" customFormat="1" ht="8.25" customHeight="1">
      <c r="A55" s="97" t="s">
        <v>57</v>
      </c>
      <c r="B55" s="96">
        <v>10.249</v>
      </c>
      <c r="C55" s="96">
        <v>12.808</v>
      </c>
      <c r="D55" s="96">
        <v>23.058</v>
      </c>
      <c r="E55" s="98">
        <v>4.094064824357469</v>
      </c>
      <c r="F55" s="98">
        <v>5.972070034737603</v>
      </c>
      <c r="G55" s="149">
        <v>4.960811354487815</v>
      </c>
      <c r="I55" s="150"/>
      <c r="J55" s="147"/>
      <c r="K55" s="153"/>
      <c r="L55" s="153"/>
      <c r="M55" s="153"/>
    </row>
    <row r="56" spans="1:13" s="96" customFormat="1" ht="8.25" customHeight="1">
      <c r="A56" s="97" t="s">
        <v>58</v>
      </c>
      <c r="B56" s="96">
        <v>3.846</v>
      </c>
      <c r="C56" s="96">
        <v>8.339</v>
      </c>
      <c r="D56" s="96">
        <v>12.185</v>
      </c>
      <c r="E56" s="98">
        <v>4.32518752600623</v>
      </c>
      <c r="F56" s="98">
        <v>10.900083655756562</v>
      </c>
      <c r="G56" s="149">
        <v>7.365875774520175</v>
      </c>
      <c r="I56" s="150"/>
      <c r="J56" s="147"/>
      <c r="K56" s="153"/>
      <c r="L56" s="153"/>
      <c r="M56" s="153"/>
    </row>
    <row r="57" spans="1:13" s="96" customFormat="1" ht="8.25" customHeight="1">
      <c r="A57" s="97" t="s">
        <v>59</v>
      </c>
      <c r="B57" s="96">
        <v>5.229</v>
      </c>
      <c r="C57" s="96">
        <v>6.064</v>
      </c>
      <c r="D57" s="96">
        <v>11.293</v>
      </c>
      <c r="E57" s="98">
        <v>5.2468919013837185</v>
      </c>
      <c r="F57" s="98">
        <v>7.015433027140842</v>
      </c>
      <c r="G57" s="149">
        <v>6.068308095734505</v>
      </c>
      <c r="I57" s="150"/>
      <c r="J57" s="147"/>
      <c r="K57" s="153"/>
      <c r="L57" s="153"/>
      <c r="M57" s="153"/>
    </row>
    <row r="58" spans="1:13" s="96" customFormat="1" ht="8.25" customHeight="1">
      <c r="A58" s="97" t="s">
        <v>60</v>
      </c>
      <c r="B58" s="96">
        <v>5.088</v>
      </c>
      <c r="C58" s="96">
        <v>6.542</v>
      </c>
      <c r="D58" s="96">
        <v>11.63</v>
      </c>
      <c r="E58" s="98">
        <v>4.861920688007645</v>
      </c>
      <c r="F58" s="98">
        <v>7.889246650507096</v>
      </c>
      <c r="G58" s="149">
        <v>6.200285756936004</v>
      </c>
      <c r="I58" s="150"/>
      <c r="J58" s="147"/>
      <c r="K58" s="153"/>
      <c r="L58" s="153"/>
      <c r="M58" s="153"/>
    </row>
    <row r="59" spans="1:13" s="96" customFormat="1" ht="8.25" customHeight="1">
      <c r="A59" s="97" t="s">
        <v>61</v>
      </c>
      <c r="B59" s="96">
        <v>4.032</v>
      </c>
      <c r="C59" s="96">
        <v>6.947</v>
      </c>
      <c r="D59" s="96">
        <v>10.979</v>
      </c>
      <c r="E59" s="98">
        <v>5.151267375306624</v>
      </c>
      <c r="F59" s="98">
        <v>10.967619709193098</v>
      </c>
      <c r="G59" s="149">
        <v>7.752819303312548</v>
      </c>
      <c r="I59" s="150"/>
      <c r="J59" s="147"/>
      <c r="K59" s="153"/>
      <c r="L59" s="153"/>
      <c r="M59" s="153"/>
    </row>
    <row r="60" spans="1:13" s="96" customFormat="1" ht="12">
      <c r="A60" s="93" t="s">
        <v>62</v>
      </c>
      <c r="B60" s="94">
        <v>46.962</v>
      </c>
      <c r="C60" s="94">
        <v>53.915</v>
      </c>
      <c r="D60" s="94">
        <v>100.878</v>
      </c>
      <c r="E60" s="95">
        <v>5.011134788022874</v>
      </c>
      <c r="F60" s="95">
        <v>7.51348986030748</v>
      </c>
      <c r="G60" s="145">
        <v>6.096342001414128</v>
      </c>
      <c r="I60" s="146"/>
      <c r="J60" s="147"/>
      <c r="K60" s="153"/>
      <c r="L60" s="153"/>
      <c r="M60" s="153"/>
    </row>
    <row r="61" spans="1:13" s="96" customFormat="1" ht="8.25" customHeight="1">
      <c r="A61" s="97" t="s">
        <v>63</v>
      </c>
      <c r="B61" s="96">
        <v>4.856</v>
      </c>
      <c r="C61" s="96">
        <v>4.188</v>
      </c>
      <c r="D61" s="96">
        <v>9.044</v>
      </c>
      <c r="E61" s="98">
        <v>9.439757396679756</v>
      </c>
      <c r="F61" s="98">
        <v>11.111405905919183</v>
      </c>
      <c r="G61" s="149">
        <v>10.146634804169052</v>
      </c>
      <c r="I61" s="150"/>
      <c r="J61" s="147"/>
      <c r="K61" s="153"/>
      <c r="L61" s="153"/>
      <c r="M61" s="153"/>
    </row>
    <row r="62" spans="1:13" s="96" customFormat="1" ht="8.25" customHeight="1">
      <c r="A62" s="97" t="s">
        <v>64</v>
      </c>
      <c r="B62" s="96">
        <v>5.531</v>
      </c>
      <c r="C62" s="96">
        <v>7.652</v>
      </c>
      <c r="D62" s="96">
        <v>13.183</v>
      </c>
      <c r="E62" s="98">
        <v>5.612835136287065</v>
      </c>
      <c r="F62" s="98">
        <v>11.705675386262811</v>
      </c>
      <c r="G62" s="149">
        <v>8.042730245497584</v>
      </c>
      <c r="I62" s="150"/>
      <c r="J62" s="147"/>
      <c r="K62" s="153"/>
      <c r="L62" s="153"/>
      <c r="M62" s="153"/>
    </row>
    <row r="63" spans="1:13" s="96" customFormat="1" ht="8.25" customHeight="1">
      <c r="A63" s="97" t="s">
        <v>65</v>
      </c>
      <c r="B63" s="96">
        <v>3.135</v>
      </c>
      <c r="C63" s="96">
        <v>5.43</v>
      </c>
      <c r="D63" s="96">
        <v>8.565</v>
      </c>
      <c r="E63" s="98">
        <v>4.152647892547752</v>
      </c>
      <c r="F63" s="98">
        <v>9.577902033760783</v>
      </c>
      <c r="G63" s="149">
        <v>6.479506150424401</v>
      </c>
      <c r="I63" s="150"/>
      <c r="J63" s="147"/>
      <c r="K63" s="153"/>
      <c r="L63" s="153"/>
      <c r="M63" s="153"/>
    </row>
    <row r="64" spans="1:13" s="96" customFormat="1" ht="8.25" customHeight="1">
      <c r="A64" s="97" t="s">
        <v>66</v>
      </c>
      <c r="B64" s="96">
        <v>9.934</v>
      </c>
      <c r="C64" s="96">
        <v>11.793</v>
      </c>
      <c r="D64" s="96">
        <v>21.726</v>
      </c>
      <c r="E64" s="98">
        <v>4.001095528471657</v>
      </c>
      <c r="F64" s="98">
        <v>5.844020694166386</v>
      </c>
      <c r="G64" s="149">
        <v>4.827174016890443</v>
      </c>
      <c r="I64" s="150"/>
      <c r="J64" s="147"/>
      <c r="K64" s="153"/>
      <c r="L64" s="153"/>
      <c r="M64" s="153"/>
    </row>
    <row r="65" spans="1:13" s="96" customFormat="1" ht="8.25" customHeight="1">
      <c r="A65" s="97" t="s">
        <v>67</v>
      </c>
      <c r="B65" s="96">
        <v>5.946</v>
      </c>
      <c r="C65" s="96">
        <v>3.813</v>
      </c>
      <c r="D65" s="96">
        <v>9.759</v>
      </c>
      <c r="E65" s="98">
        <v>7.480562614800091</v>
      </c>
      <c r="F65" s="98">
        <v>6.130520764667106</v>
      </c>
      <c r="G65" s="149">
        <v>6.887911746645682</v>
      </c>
      <c r="I65" s="150"/>
      <c r="J65" s="147"/>
      <c r="K65" s="153"/>
      <c r="L65" s="153"/>
      <c r="M65" s="153"/>
    </row>
    <row r="66" spans="1:13" s="96" customFormat="1" ht="8.25" customHeight="1">
      <c r="A66" s="97" t="s">
        <v>68</v>
      </c>
      <c r="B66" s="96">
        <v>4.383</v>
      </c>
      <c r="C66" s="96">
        <v>5.183</v>
      </c>
      <c r="D66" s="96">
        <v>9.566</v>
      </c>
      <c r="E66" s="98">
        <v>4.254968012503761</v>
      </c>
      <c r="F66" s="98">
        <v>6.736505543352527</v>
      </c>
      <c r="G66" s="149">
        <v>5.315980172049704</v>
      </c>
      <c r="I66" s="150"/>
      <c r="J66" s="147"/>
      <c r="K66" s="153"/>
      <c r="L66" s="153"/>
      <c r="M66" s="153"/>
    </row>
    <row r="67" spans="1:13" s="96" customFormat="1" ht="8.25" customHeight="1">
      <c r="A67" s="97" t="s">
        <v>69</v>
      </c>
      <c r="B67" s="96">
        <v>4.098</v>
      </c>
      <c r="C67" s="96">
        <v>5.331</v>
      </c>
      <c r="D67" s="96">
        <v>9.43</v>
      </c>
      <c r="E67" s="98">
        <v>4.5439929034761875</v>
      </c>
      <c r="F67" s="98">
        <v>7.724183896721098</v>
      </c>
      <c r="G67" s="149">
        <v>5.923255215039918</v>
      </c>
      <c r="I67" s="150"/>
      <c r="J67" s="147"/>
      <c r="K67" s="153"/>
      <c r="L67" s="153"/>
      <c r="M67" s="153"/>
    </row>
    <row r="68" spans="1:13" s="96" customFormat="1" ht="8.25" customHeight="1">
      <c r="A68" s="97" t="s">
        <v>70</v>
      </c>
      <c r="B68" s="96">
        <v>2.719</v>
      </c>
      <c r="C68" s="96">
        <v>3.218</v>
      </c>
      <c r="D68" s="96">
        <v>5.937</v>
      </c>
      <c r="E68" s="98">
        <v>4.056090102185426</v>
      </c>
      <c r="F68" s="98">
        <v>5.963124247197257</v>
      </c>
      <c r="G68" s="149">
        <v>4.90665212109191</v>
      </c>
      <c r="I68" s="150"/>
      <c r="J68" s="147"/>
      <c r="K68" s="153"/>
      <c r="L68" s="153"/>
      <c r="M68" s="153"/>
    </row>
    <row r="69" spans="1:13" s="96" customFormat="1" ht="8.25" customHeight="1">
      <c r="A69" s="97" t="s">
        <v>71</v>
      </c>
      <c r="B69" s="96">
        <v>1.769</v>
      </c>
      <c r="C69" s="96">
        <v>3.509</v>
      </c>
      <c r="D69" s="96">
        <v>5.278</v>
      </c>
      <c r="E69" s="98">
        <v>3.02859099469269</v>
      </c>
      <c r="F69" s="98">
        <v>8.145311049210772</v>
      </c>
      <c r="G69" s="149">
        <v>5.200512365750319</v>
      </c>
      <c r="I69" s="150"/>
      <c r="J69" s="147"/>
      <c r="K69" s="153"/>
      <c r="L69" s="153"/>
      <c r="M69" s="153"/>
    </row>
    <row r="70" spans="1:13" s="96" customFormat="1" ht="8.25" customHeight="1">
      <c r="A70" s="97" t="s">
        <v>72</v>
      </c>
      <c r="B70" s="96">
        <v>4.591</v>
      </c>
      <c r="C70" s="96">
        <v>3.799</v>
      </c>
      <c r="D70" s="96">
        <v>8.39</v>
      </c>
      <c r="E70" s="98">
        <v>7.0339671206851655</v>
      </c>
      <c r="F70" s="98">
        <v>7.474226804123711</v>
      </c>
      <c r="G70" s="149">
        <v>7.226715591272816</v>
      </c>
      <c r="I70" s="150"/>
      <c r="J70" s="147"/>
      <c r="K70" s="153"/>
      <c r="L70" s="153"/>
      <c r="M70" s="153"/>
    </row>
    <row r="71" spans="1:13" s="96" customFormat="1" ht="12">
      <c r="A71" s="93" t="s">
        <v>73</v>
      </c>
      <c r="B71" s="94">
        <v>11.44</v>
      </c>
      <c r="C71" s="94">
        <v>14.584</v>
      </c>
      <c r="D71" s="94">
        <v>26.024</v>
      </c>
      <c r="E71" s="95">
        <v>5.142081464234666</v>
      </c>
      <c r="F71" s="95">
        <v>8.602962429876772</v>
      </c>
      <c r="G71" s="145">
        <v>6.6387585745954745</v>
      </c>
      <c r="I71" s="146"/>
      <c r="J71" s="147"/>
      <c r="K71" s="153"/>
      <c r="L71" s="153"/>
      <c r="M71" s="153"/>
    </row>
    <row r="72" spans="1:13" s="96" customFormat="1" ht="12">
      <c r="A72" s="97" t="s">
        <v>74</v>
      </c>
      <c r="B72" s="96">
        <v>8.901</v>
      </c>
      <c r="C72" s="96">
        <v>11.521</v>
      </c>
      <c r="D72" s="96">
        <v>20.422</v>
      </c>
      <c r="E72" s="98">
        <v>5.341422579077177</v>
      </c>
      <c r="F72" s="98">
        <v>8.886026547785242</v>
      </c>
      <c r="G72" s="149">
        <v>6.892455154491301</v>
      </c>
      <c r="I72" s="155"/>
      <c r="J72" s="147"/>
      <c r="K72" s="153"/>
      <c r="L72" s="153"/>
      <c r="M72" s="153"/>
    </row>
    <row r="73" spans="1:13" s="96" customFormat="1" ht="12">
      <c r="A73" s="97" t="s">
        <v>75</v>
      </c>
      <c r="B73" s="96">
        <v>2.539</v>
      </c>
      <c r="C73" s="96">
        <v>3.063</v>
      </c>
      <c r="D73" s="96">
        <v>5.602</v>
      </c>
      <c r="E73" s="98">
        <v>4.547164066837402</v>
      </c>
      <c r="F73" s="98">
        <v>7.682468021068472</v>
      </c>
      <c r="G73" s="149">
        <v>5.8532813691788474</v>
      </c>
      <c r="I73" s="155"/>
      <c r="J73" s="147"/>
      <c r="K73" s="153"/>
      <c r="L73" s="153"/>
      <c r="M73" s="153"/>
    </row>
    <row r="74" spans="1:13" s="96" customFormat="1" ht="12">
      <c r="A74" s="93" t="s">
        <v>76</v>
      </c>
      <c r="B74" s="94">
        <v>19.408</v>
      </c>
      <c r="C74" s="94">
        <v>20.613</v>
      </c>
      <c r="D74" s="94">
        <v>40.021</v>
      </c>
      <c r="E74" s="95">
        <v>4.901418552556147</v>
      </c>
      <c r="F74" s="95">
        <v>6.855050582311821</v>
      </c>
      <c r="G74" s="145">
        <v>5.74465489151888</v>
      </c>
      <c r="I74" s="146"/>
      <c r="J74" s="147"/>
      <c r="K74" s="153"/>
      <c r="L74" s="153"/>
      <c r="M74" s="153"/>
    </row>
    <row r="75" spans="1:13" s="96" customFormat="1" ht="12">
      <c r="A75" s="97" t="s">
        <v>77</v>
      </c>
      <c r="B75" s="96">
        <v>4.612</v>
      </c>
      <c r="C75" s="96">
        <v>3.62</v>
      </c>
      <c r="D75" s="96">
        <v>8.232</v>
      </c>
      <c r="E75" s="98">
        <v>4.581168734417371</v>
      </c>
      <c r="F75" s="98">
        <v>4.895993940869377</v>
      </c>
      <c r="G75" s="149">
        <v>4.714452614940553</v>
      </c>
      <c r="I75" s="155"/>
      <c r="J75" s="147"/>
      <c r="K75" s="153"/>
      <c r="L75" s="153"/>
      <c r="M75" s="153"/>
    </row>
    <row r="76" spans="1:13" s="96" customFormat="1" ht="12">
      <c r="A76" s="97" t="s">
        <v>78</v>
      </c>
      <c r="B76" s="96">
        <v>4.795</v>
      </c>
      <c r="C76" s="96">
        <v>5.56</v>
      </c>
      <c r="D76" s="96">
        <v>10.356</v>
      </c>
      <c r="E76" s="98">
        <v>4.0738821250456665</v>
      </c>
      <c r="F76" s="98">
        <v>6.051832420841814</v>
      </c>
      <c r="G76" s="149">
        <v>4.941429082667303</v>
      </c>
      <c r="I76" s="155"/>
      <c r="J76" s="147"/>
      <c r="K76" s="153"/>
      <c r="L76" s="153"/>
      <c r="M76" s="153"/>
    </row>
    <row r="77" spans="1:13" s="96" customFormat="1" ht="12">
      <c r="A77" s="97" t="s">
        <v>79</v>
      </c>
      <c r="B77" s="96">
        <v>4.057</v>
      </c>
      <c r="C77" s="96">
        <v>4.19</v>
      </c>
      <c r="D77" s="96">
        <v>8.247</v>
      </c>
      <c r="E77" s="98">
        <v>5.113951494983109</v>
      </c>
      <c r="F77" s="98">
        <v>6.7342773107893095</v>
      </c>
      <c r="G77" s="149">
        <v>5.826168660058919</v>
      </c>
      <c r="I77" s="155"/>
      <c r="J77" s="147"/>
      <c r="K77" s="153"/>
      <c r="L77" s="153"/>
      <c r="M77" s="153"/>
    </row>
    <row r="78" spans="1:13" s="96" customFormat="1" ht="12">
      <c r="A78" s="97" t="s">
        <v>80</v>
      </c>
      <c r="B78" s="96">
        <v>5.943</v>
      </c>
      <c r="C78" s="96">
        <v>7.244</v>
      </c>
      <c r="D78" s="96">
        <v>13.187</v>
      </c>
      <c r="E78" s="98">
        <v>6.048239364950132</v>
      </c>
      <c r="F78" s="98">
        <v>9.96862442890956</v>
      </c>
      <c r="G78" s="149">
        <v>7.7149443040344465</v>
      </c>
      <c r="I78" s="155"/>
      <c r="J78" s="147"/>
      <c r="K78" s="153"/>
      <c r="L78" s="153"/>
      <c r="M78" s="153"/>
    </row>
    <row r="79" spans="1:13" s="96" customFormat="1" ht="12">
      <c r="A79" s="93" t="s">
        <v>81</v>
      </c>
      <c r="B79" s="94">
        <v>119.93</v>
      </c>
      <c r="C79" s="94">
        <v>111.731</v>
      </c>
      <c r="D79" s="94">
        <v>231.661</v>
      </c>
      <c r="E79" s="95">
        <v>8.36176248913208</v>
      </c>
      <c r="F79" s="95">
        <v>10.60040264661403</v>
      </c>
      <c r="G79" s="145">
        <v>9.310037041457738</v>
      </c>
      <c r="I79" s="146"/>
      <c r="J79" s="147"/>
      <c r="K79" s="153"/>
      <c r="L79" s="153"/>
      <c r="M79" s="153"/>
    </row>
    <row r="80" spans="1:13" s="96" customFormat="1" ht="12">
      <c r="A80" s="97" t="s">
        <v>82</v>
      </c>
      <c r="B80" s="96">
        <v>8.692</v>
      </c>
      <c r="C80" s="96">
        <v>5.117</v>
      </c>
      <c r="D80" s="96">
        <v>13.809</v>
      </c>
      <c r="E80" s="98">
        <v>10.262101534828808</v>
      </c>
      <c r="F80" s="98">
        <v>11.313037518516063</v>
      </c>
      <c r="G80" s="149">
        <v>10.62794868045347</v>
      </c>
      <c r="I80" s="155"/>
      <c r="J80" s="147"/>
      <c r="K80" s="153"/>
      <c r="L80" s="153"/>
      <c r="M80" s="153"/>
    </row>
    <row r="81" spans="1:13" s="96" customFormat="1" ht="12">
      <c r="A81" s="97" t="s">
        <v>83</v>
      </c>
      <c r="B81" s="96">
        <v>2.81</v>
      </c>
      <c r="C81" s="96">
        <v>2.492</v>
      </c>
      <c r="D81" s="96">
        <v>5.303</v>
      </c>
      <c r="E81" s="98">
        <v>7.2223507338011155</v>
      </c>
      <c r="F81" s="98">
        <v>9.21938586755457</v>
      </c>
      <c r="G81" s="149">
        <v>8.042403469926294</v>
      </c>
      <c r="I81" s="155"/>
      <c r="J81" s="147"/>
      <c r="K81" s="153"/>
      <c r="L81" s="153"/>
      <c r="M81" s="153"/>
    </row>
    <row r="82" spans="1:13" s="96" customFormat="1" ht="12">
      <c r="A82" s="97" t="s">
        <v>84</v>
      </c>
      <c r="B82" s="96">
        <v>86.714</v>
      </c>
      <c r="C82" s="96">
        <v>83.567</v>
      </c>
      <c r="D82" s="96">
        <v>170.282</v>
      </c>
      <c r="E82" s="98">
        <v>8.253092030437287</v>
      </c>
      <c r="F82" s="98">
        <v>10.155355662874323</v>
      </c>
      <c r="G82" s="149">
        <v>9.088628566182672</v>
      </c>
      <c r="I82" s="155"/>
      <c r="J82" s="147"/>
      <c r="K82" s="153"/>
      <c r="L82" s="153"/>
      <c r="M82" s="153"/>
    </row>
    <row r="83" spans="1:13" s="96" customFormat="1" ht="12">
      <c r="A83" s="97" t="s">
        <v>85</v>
      </c>
      <c r="B83" s="96">
        <v>13.622</v>
      </c>
      <c r="C83" s="96">
        <v>10.623</v>
      </c>
      <c r="D83" s="96">
        <v>24.246</v>
      </c>
      <c r="E83" s="98">
        <v>9.776999432988582</v>
      </c>
      <c r="F83" s="98">
        <v>11.830016592981945</v>
      </c>
      <c r="G83" s="149">
        <v>10.581996726677577</v>
      </c>
      <c r="I83" s="155"/>
      <c r="J83" s="147"/>
      <c r="K83" s="153"/>
      <c r="L83" s="153"/>
      <c r="M83" s="153"/>
    </row>
    <row r="84" spans="1:13" s="96" customFormat="1" ht="12">
      <c r="A84" s="97" t="s">
        <v>86</v>
      </c>
      <c r="B84" s="96">
        <v>8.092</v>
      </c>
      <c r="C84" s="96">
        <v>9.931</v>
      </c>
      <c r="D84" s="96">
        <v>18.022</v>
      </c>
      <c r="E84" s="98">
        <v>6.707059320839792</v>
      </c>
      <c r="F84" s="98">
        <v>14.375877592970568</v>
      </c>
      <c r="G84" s="149">
        <v>9.49881146266517</v>
      </c>
      <c r="I84" s="155"/>
      <c r="J84" s="147"/>
      <c r="K84" s="153"/>
      <c r="L84" s="153"/>
      <c r="M84" s="153"/>
    </row>
    <row r="85" spans="1:13" s="96" customFormat="1" ht="12">
      <c r="A85" s="93" t="s">
        <v>87</v>
      </c>
      <c r="B85" s="94">
        <v>22.598</v>
      </c>
      <c r="C85" s="94">
        <v>25.062</v>
      </c>
      <c r="D85" s="94">
        <v>47.66</v>
      </c>
      <c r="E85" s="95">
        <v>7.042815380875505</v>
      </c>
      <c r="F85" s="95">
        <v>11.373981710499445</v>
      </c>
      <c r="G85" s="145">
        <v>8.806177258037993</v>
      </c>
      <c r="I85" s="146"/>
      <c r="J85" s="147"/>
      <c r="K85" s="153"/>
      <c r="L85" s="153"/>
      <c r="M85" s="153"/>
    </row>
    <row r="86" spans="1:13" s="96" customFormat="1" ht="12">
      <c r="A86" s="97" t="s">
        <v>88</v>
      </c>
      <c r="B86" s="96">
        <v>5.181</v>
      </c>
      <c r="C86" s="96">
        <v>3.725</v>
      </c>
      <c r="D86" s="96">
        <v>8.906</v>
      </c>
      <c r="E86" s="98">
        <v>7.032999850679408</v>
      </c>
      <c r="F86" s="98">
        <v>7.065763766384037</v>
      </c>
      <c r="G86" s="149">
        <v>7.04666656116975</v>
      </c>
      <c r="I86" s="155"/>
      <c r="J86" s="147"/>
      <c r="K86" s="153"/>
      <c r="L86" s="153"/>
      <c r="M86" s="153"/>
    </row>
    <row r="87" spans="1:13" s="96" customFormat="1" ht="12">
      <c r="A87" s="97" t="s">
        <v>89</v>
      </c>
      <c r="B87" s="96">
        <v>5.345</v>
      </c>
      <c r="C87" s="96">
        <v>5.809</v>
      </c>
      <c r="D87" s="96">
        <v>11.154</v>
      </c>
      <c r="E87" s="98">
        <v>6.85775137604085</v>
      </c>
      <c r="F87" s="98">
        <v>11.173947332987094</v>
      </c>
      <c r="G87" s="149">
        <v>8.584754633335386</v>
      </c>
      <c r="I87" s="155"/>
      <c r="J87" s="147"/>
      <c r="K87" s="153"/>
      <c r="L87" s="153"/>
      <c r="M87" s="153"/>
    </row>
    <row r="88" spans="1:13" s="96" customFormat="1" ht="12">
      <c r="A88" s="97" t="s">
        <v>90</v>
      </c>
      <c r="B88" s="96">
        <v>5.315</v>
      </c>
      <c r="C88" s="96">
        <v>6.582</v>
      </c>
      <c r="D88" s="96">
        <v>11.896</v>
      </c>
      <c r="E88" s="98">
        <v>7.12304166610826</v>
      </c>
      <c r="F88" s="98">
        <v>11.968578390369858</v>
      </c>
      <c r="G88" s="149">
        <v>9.178304143198828</v>
      </c>
      <c r="I88" s="155"/>
      <c r="J88" s="147"/>
      <c r="K88" s="153"/>
      <c r="L88" s="153"/>
      <c r="M88" s="153"/>
    </row>
    <row r="89" spans="1:13" s="96" customFormat="1" ht="12">
      <c r="A89" s="97" t="s">
        <v>91</v>
      </c>
      <c r="B89" s="96">
        <v>6.757</v>
      </c>
      <c r="C89" s="96">
        <v>8.946</v>
      </c>
      <c r="D89" s="96">
        <v>15.703</v>
      </c>
      <c r="E89" s="98">
        <v>7.139611796155999</v>
      </c>
      <c r="F89" s="98">
        <v>14.751665457423652</v>
      </c>
      <c r="G89" s="149">
        <v>10.11230890099558</v>
      </c>
      <c r="I89" s="155"/>
      <c r="J89" s="147"/>
      <c r="K89" s="153"/>
      <c r="L89" s="153"/>
      <c r="M89" s="153"/>
    </row>
    <row r="90" spans="1:13" s="96" customFormat="1" ht="12">
      <c r="A90" s="93" t="s">
        <v>92</v>
      </c>
      <c r="B90" s="94">
        <v>5.631</v>
      </c>
      <c r="C90" s="94">
        <v>4.351</v>
      </c>
      <c r="D90" s="94">
        <v>9.982</v>
      </c>
      <c r="E90" s="95">
        <v>7.7189856065798494</v>
      </c>
      <c r="F90" s="95">
        <v>9.570419901898248</v>
      </c>
      <c r="G90" s="145">
        <v>8.429817672046143</v>
      </c>
      <c r="I90" s="146"/>
      <c r="J90" s="147"/>
      <c r="K90" s="153"/>
      <c r="L90" s="153"/>
      <c r="M90" s="153"/>
    </row>
    <row r="91" spans="1:13" s="96" customFormat="1" ht="12">
      <c r="A91" s="97" t="s">
        <v>93</v>
      </c>
      <c r="B91" s="96">
        <v>3.975</v>
      </c>
      <c r="C91" s="96">
        <v>3.317</v>
      </c>
      <c r="D91" s="96">
        <v>7.291</v>
      </c>
      <c r="E91" s="98">
        <v>7.661912104857363</v>
      </c>
      <c r="F91" s="98">
        <v>10.200190657769303</v>
      </c>
      <c r="G91" s="149">
        <v>8.638830304035642</v>
      </c>
      <c r="I91" s="155"/>
      <c r="J91" s="147"/>
      <c r="K91" s="153"/>
      <c r="L91" s="153"/>
      <c r="M91" s="153"/>
    </row>
    <row r="92" spans="1:13" s="96" customFormat="1" ht="12">
      <c r="A92" s="97" t="s">
        <v>94</v>
      </c>
      <c r="B92" s="96">
        <v>1.657</v>
      </c>
      <c r="C92" s="96">
        <v>1.034</v>
      </c>
      <c r="D92" s="96">
        <v>2.691</v>
      </c>
      <c r="E92" s="98">
        <v>7.863888757059464</v>
      </c>
      <c r="F92" s="98">
        <v>7.988257107540172</v>
      </c>
      <c r="G92" s="149">
        <v>7.911215640158753</v>
      </c>
      <c r="I92" s="155"/>
      <c r="J92" s="147"/>
      <c r="K92" s="153"/>
      <c r="L92" s="153"/>
      <c r="M92" s="153"/>
    </row>
    <row r="93" spans="1:13" s="96" customFormat="1" ht="12">
      <c r="A93" s="93" t="s">
        <v>95</v>
      </c>
      <c r="B93" s="94">
        <v>150.911</v>
      </c>
      <c r="C93" s="94">
        <v>107.306</v>
      </c>
      <c r="D93" s="94">
        <v>258.217</v>
      </c>
      <c r="E93" s="95">
        <v>12.352450542641497</v>
      </c>
      <c r="F93" s="95">
        <v>17.295229007941177</v>
      </c>
      <c r="G93" s="145">
        <v>14.017184305695638</v>
      </c>
      <c r="I93" s="146"/>
      <c r="J93" s="147"/>
      <c r="K93" s="153"/>
      <c r="L93" s="153"/>
      <c r="M93" s="153"/>
    </row>
    <row r="94" spans="1:13" s="96" customFormat="1" ht="12">
      <c r="A94" s="97" t="s">
        <v>96</v>
      </c>
      <c r="B94" s="96">
        <v>14.658</v>
      </c>
      <c r="C94" s="96">
        <v>11.901</v>
      </c>
      <c r="D94" s="96">
        <v>26.559</v>
      </c>
      <c r="E94" s="98">
        <v>8.57398557548886</v>
      </c>
      <c r="F94" s="98">
        <v>12.965182150949971</v>
      </c>
      <c r="G94" s="149">
        <v>10.108049065465021</v>
      </c>
      <c r="I94" s="155"/>
      <c r="J94" s="147"/>
      <c r="K94" s="153"/>
      <c r="L94" s="153"/>
      <c r="M94" s="153"/>
    </row>
    <row r="95" spans="1:13" s="96" customFormat="1" ht="12">
      <c r="A95" s="97" t="s">
        <v>97</v>
      </c>
      <c r="B95" s="96">
        <v>6.431</v>
      </c>
      <c r="C95" s="96">
        <v>4.953</v>
      </c>
      <c r="D95" s="96">
        <v>11.383</v>
      </c>
      <c r="E95" s="98">
        <v>10.47445314917667</v>
      </c>
      <c r="F95" s="98">
        <v>13.222103577148959</v>
      </c>
      <c r="G95" s="149">
        <v>11.51472849397103</v>
      </c>
      <c r="I95" s="155"/>
      <c r="J95" s="147"/>
      <c r="K95" s="153"/>
      <c r="L95" s="153"/>
      <c r="M95" s="153"/>
    </row>
    <row r="96" spans="1:13" s="96" customFormat="1" ht="12">
      <c r="A96" s="97" t="s">
        <v>98</v>
      </c>
      <c r="B96" s="96">
        <v>86.445</v>
      </c>
      <c r="C96" s="96">
        <v>59.281</v>
      </c>
      <c r="D96" s="96">
        <v>145.726</v>
      </c>
      <c r="E96" s="98">
        <v>13.684783761578123</v>
      </c>
      <c r="F96" s="98">
        <v>20.15962837263397</v>
      </c>
      <c r="G96" s="149">
        <v>15.741500890094887</v>
      </c>
      <c r="I96" s="155"/>
      <c r="J96" s="147"/>
      <c r="K96" s="153"/>
      <c r="L96" s="153"/>
      <c r="M96" s="153"/>
    </row>
    <row r="97" spans="1:13" s="96" customFormat="1" ht="12">
      <c r="A97" s="97" t="s">
        <v>99</v>
      </c>
      <c r="B97" s="96">
        <v>9.706</v>
      </c>
      <c r="C97" s="96">
        <v>9.287</v>
      </c>
      <c r="D97" s="96">
        <v>18.993</v>
      </c>
      <c r="E97" s="98">
        <v>9.341674687199228</v>
      </c>
      <c r="F97" s="98">
        <v>15.495119713022444</v>
      </c>
      <c r="G97" s="149">
        <v>11.592761009552293</v>
      </c>
      <c r="I97" s="155"/>
      <c r="J97" s="147"/>
      <c r="K97" s="153"/>
      <c r="L97" s="153"/>
      <c r="M97" s="153"/>
    </row>
    <row r="98" spans="1:13" s="96" customFormat="1" ht="12">
      <c r="A98" s="97" t="s">
        <v>100</v>
      </c>
      <c r="B98" s="96">
        <v>33.672</v>
      </c>
      <c r="C98" s="96">
        <v>21.884</v>
      </c>
      <c r="D98" s="96">
        <v>55.556</v>
      </c>
      <c r="E98" s="98">
        <v>13.268864746007164</v>
      </c>
      <c r="F98" s="98">
        <v>15.951367426672109</v>
      </c>
      <c r="G98" s="149">
        <v>14.21014937589523</v>
      </c>
      <c r="I98" s="155"/>
      <c r="J98" s="147"/>
      <c r="K98" s="153"/>
      <c r="L98" s="153"/>
      <c r="M98" s="153"/>
    </row>
    <row r="99" spans="1:13" s="96" customFormat="1" ht="12">
      <c r="A99" s="93" t="s">
        <v>101</v>
      </c>
      <c r="B99" s="94">
        <v>111.554</v>
      </c>
      <c r="C99" s="94">
        <v>79.972</v>
      </c>
      <c r="D99" s="94">
        <v>191.526</v>
      </c>
      <c r="E99" s="95">
        <v>12.05422314911366</v>
      </c>
      <c r="F99" s="95">
        <v>16.347305634027386</v>
      </c>
      <c r="G99" s="145">
        <v>13.538841303199895</v>
      </c>
      <c r="I99" s="146"/>
      <c r="J99" s="147"/>
      <c r="K99" s="153"/>
      <c r="L99" s="153"/>
      <c r="M99" s="153"/>
    </row>
    <row r="100" spans="1:13" s="96" customFormat="1" ht="12">
      <c r="A100" s="97" t="s">
        <v>102</v>
      </c>
      <c r="B100" s="96">
        <v>19.334</v>
      </c>
      <c r="C100" s="96">
        <v>9.334</v>
      </c>
      <c r="D100" s="96">
        <v>28.668</v>
      </c>
      <c r="E100" s="98">
        <v>12.868229437056561</v>
      </c>
      <c r="F100" s="98">
        <v>14.306296364416651</v>
      </c>
      <c r="G100" s="149">
        <v>13.303633579284421</v>
      </c>
      <c r="I100" s="155"/>
      <c r="J100" s="147"/>
      <c r="K100" s="153"/>
      <c r="L100" s="153"/>
      <c r="M100" s="153"/>
    </row>
    <row r="101" spans="1:13" s="96" customFormat="1" ht="12">
      <c r="A101" s="97" t="s">
        <v>103</v>
      </c>
      <c r="B101" s="96">
        <v>40.181</v>
      </c>
      <c r="C101" s="96">
        <v>28.21</v>
      </c>
      <c r="D101" s="96">
        <v>68.39</v>
      </c>
      <c r="E101" s="98">
        <v>10.385827239759823</v>
      </c>
      <c r="F101" s="98">
        <v>14.146661919352493</v>
      </c>
      <c r="G101" s="149">
        <v>11.664816056135754</v>
      </c>
      <c r="I101" s="155"/>
      <c r="J101" s="147"/>
      <c r="K101" s="153"/>
      <c r="L101" s="153"/>
      <c r="M101" s="153"/>
    </row>
    <row r="102" spans="1:13" s="96" customFormat="1" ht="12">
      <c r="A102" s="97" t="s">
        <v>104</v>
      </c>
      <c r="B102" s="96">
        <v>13.197</v>
      </c>
      <c r="C102" s="96">
        <v>10.456</v>
      </c>
      <c r="D102" s="96">
        <v>23.653</v>
      </c>
      <c r="E102" s="98">
        <v>10.754186529764088</v>
      </c>
      <c r="F102" s="98">
        <v>15.588520313082368</v>
      </c>
      <c r="G102" s="149">
        <v>12.462787622043427</v>
      </c>
      <c r="I102" s="155"/>
      <c r="J102" s="147"/>
      <c r="K102" s="153"/>
      <c r="L102" s="153"/>
      <c r="M102" s="153"/>
    </row>
    <row r="103" spans="1:13" s="96" customFormat="1" ht="12">
      <c r="A103" s="97" t="s">
        <v>105</v>
      </c>
      <c r="B103" s="96">
        <v>10.76</v>
      </c>
      <c r="C103" s="96">
        <v>8.55</v>
      </c>
      <c r="D103" s="96">
        <v>19.31</v>
      </c>
      <c r="E103" s="98">
        <v>12.640234948604991</v>
      </c>
      <c r="F103" s="98">
        <v>18.427121274165394</v>
      </c>
      <c r="G103" s="149">
        <v>14.681731090903561</v>
      </c>
      <c r="I103" s="155"/>
      <c r="J103" s="147"/>
      <c r="K103" s="153"/>
      <c r="L103" s="153"/>
      <c r="M103" s="153"/>
    </row>
    <row r="104" spans="1:13" s="96" customFormat="1" ht="12">
      <c r="A104" s="97" t="s">
        <v>106</v>
      </c>
      <c r="B104" s="96">
        <v>28.082</v>
      </c>
      <c r="C104" s="96">
        <v>23.423</v>
      </c>
      <c r="D104" s="96">
        <v>51.505</v>
      </c>
      <c r="E104" s="98">
        <v>15.560912088216552</v>
      </c>
      <c r="F104" s="98">
        <v>21.086983921208518</v>
      </c>
      <c r="G104" s="149">
        <v>17.666347674271034</v>
      </c>
      <c r="I104" s="155"/>
      <c r="J104" s="147"/>
      <c r="K104" s="153"/>
      <c r="L104" s="153"/>
      <c r="M104" s="153"/>
    </row>
    <row r="105" spans="1:13" s="96" customFormat="1" ht="12">
      <c r="A105" s="93" t="s">
        <v>107</v>
      </c>
      <c r="B105" s="94">
        <v>14.781</v>
      </c>
      <c r="C105" s="94">
        <v>12.872</v>
      </c>
      <c r="D105" s="94">
        <v>27.654</v>
      </c>
      <c r="E105" s="95">
        <v>11.284928996793404</v>
      </c>
      <c r="F105" s="95">
        <v>15.723831279088232</v>
      </c>
      <c r="G105" s="145">
        <v>12.992614309071431</v>
      </c>
      <c r="I105" s="146"/>
      <c r="J105" s="147"/>
      <c r="K105" s="153"/>
      <c r="L105" s="153"/>
      <c r="M105" s="153"/>
    </row>
    <row r="106" spans="1:13" s="96" customFormat="1" ht="12">
      <c r="A106" s="97" t="s">
        <v>108</v>
      </c>
      <c r="B106" s="96">
        <v>8.51</v>
      </c>
      <c r="C106" s="96">
        <v>7.841</v>
      </c>
      <c r="D106" s="96">
        <v>16.351</v>
      </c>
      <c r="E106" s="98">
        <v>9.982521789111894</v>
      </c>
      <c r="F106" s="98">
        <v>14.681321150389454</v>
      </c>
      <c r="G106" s="149">
        <v>11.79249365335795</v>
      </c>
      <c r="I106" s="155"/>
      <c r="J106" s="147"/>
      <c r="K106" s="153"/>
      <c r="L106" s="153"/>
      <c r="M106" s="153"/>
    </row>
    <row r="107" spans="1:13" s="96" customFormat="1" ht="12">
      <c r="A107" s="97" t="s">
        <v>109</v>
      </c>
      <c r="B107" s="96">
        <v>6.271</v>
      </c>
      <c r="C107" s="96">
        <v>5.032</v>
      </c>
      <c r="D107" s="96">
        <v>11.303</v>
      </c>
      <c r="E107" s="98">
        <v>13.712498906673664</v>
      </c>
      <c r="F107" s="98">
        <v>17.683441102052292</v>
      </c>
      <c r="G107" s="149">
        <v>15.235617620100287</v>
      </c>
      <c r="I107" s="155"/>
      <c r="J107" s="147"/>
      <c r="K107" s="153"/>
      <c r="L107" s="153"/>
      <c r="M107" s="153"/>
    </row>
    <row r="108" spans="1:13" s="96" customFormat="1" ht="12">
      <c r="A108" s="93" t="s">
        <v>110</v>
      </c>
      <c r="B108" s="94">
        <v>44.424</v>
      </c>
      <c r="C108" s="94">
        <v>33.199</v>
      </c>
      <c r="D108" s="94">
        <v>77.622</v>
      </c>
      <c r="E108" s="95">
        <v>10.803712134477324</v>
      </c>
      <c r="F108" s="95">
        <v>13.838336681867064</v>
      </c>
      <c r="G108" s="145">
        <v>11.921725948668172</v>
      </c>
      <c r="I108" s="146"/>
      <c r="J108" s="147"/>
      <c r="K108" s="153"/>
      <c r="L108" s="153"/>
      <c r="M108" s="153"/>
    </row>
    <row r="109" spans="1:13" s="96" customFormat="1" ht="12">
      <c r="A109" s="97" t="s">
        <v>111</v>
      </c>
      <c r="B109" s="96">
        <v>17.691</v>
      </c>
      <c r="C109" s="96">
        <v>12.293</v>
      </c>
      <c r="D109" s="96">
        <v>29.984</v>
      </c>
      <c r="E109" s="98">
        <v>11.744828318772074</v>
      </c>
      <c r="F109" s="98">
        <v>13.84736693889045</v>
      </c>
      <c r="G109" s="149">
        <v>12.524487997226434</v>
      </c>
      <c r="I109" s="155"/>
      <c r="J109" s="147"/>
      <c r="K109" s="153"/>
      <c r="L109" s="153"/>
      <c r="M109" s="153"/>
    </row>
    <row r="110" spans="1:13" s="96" customFormat="1" ht="12">
      <c r="A110" s="97" t="s">
        <v>112</v>
      </c>
      <c r="B110" s="96">
        <v>7.395</v>
      </c>
      <c r="C110" s="96">
        <v>6.102</v>
      </c>
      <c r="D110" s="96">
        <v>13.496</v>
      </c>
      <c r="E110" s="98">
        <v>9.147699158832262</v>
      </c>
      <c r="F110" s="98">
        <v>12.700328851517295</v>
      </c>
      <c r="G110" s="149">
        <v>10.471269183619633</v>
      </c>
      <c r="I110" s="155"/>
      <c r="J110" s="147"/>
      <c r="K110" s="153"/>
      <c r="L110" s="153"/>
      <c r="M110" s="153"/>
    </row>
    <row r="111" spans="1:13" s="96" customFormat="1" ht="12">
      <c r="A111" s="97" t="s">
        <v>113</v>
      </c>
      <c r="B111" s="96">
        <v>11.156</v>
      </c>
      <c r="C111" s="96">
        <v>9.699</v>
      </c>
      <c r="D111" s="96">
        <v>20.855</v>
      </c>
      <c r="E111" s="98">
        <v>9.936759597399126</v>
      </c>
      <c r="F111" s="98">
        <v>14.394479073909173</v>
      </c>
      <c r="G111" s="149">
        <v>11.608683551349849</v>
      </c>
      <c r="I111" s="155"/>
      <c r="J111" s="147"/>
      <c r="K111" s="153"/>
      <c r="L111" s="153"/>
      <c r="M111" s="153"/>
    </row>
    <row r="112" spans="1:13" s="96" customFormat="1" ht="12">
      <c r="A112" s="97" t="s">
        <v>114</v>
      </c>
      <c r="B112" s="96">
        <v>4.252</v>
      </c>
      <c r="C112" s="96">
        <v>2.191</v>
      </c>
      <c r="D112" s="96">
        <v>6.444</v>
      </c>
      <c r="E112" s="98">
        <v>12.660790852787041</v>
      </c>
      <c r="F112" s="98">
        <v>13.444192182610296</v>
      </c>
      <c r="G112" s="149">
        <v>12.918487630808706</v>
      </c>
      <c r="I112" s="155"/>
      <c r="J112" s="147"/>
      <c r="K112" s="153"/>
      <c r="L112" s="153"/>
      <c r="M112" s="153"/>
    </row>
    <row r="113" spans="1:13" s="96" customFormat="1" ht="12">
      <c r="A113" s="97" t="s">
        <v>115</v>
      </c>
      <c r="B113" s="96">
        <v>3.929</v>
      </c>
      <c r="C113" s="96">
        <v>2.914</v>
      </c>
      <c r="D113" s="96">
        <v>6.843</v>
      </c>
      <c r="E113" s="98">
        <v>11.600921223573874</v>
      </c>
      <c r="F113" s="98">
        <v>15.013653459735174</v>
      </c>
      <c r="G113" s="149">
        <v>12.844191677459316</v>
      </c>
      <c r="I113" s="155"/>
      <c r="J113" s="147"/>
      <c r="K113" s="153"/>
      <c r="L113" s="153"/>
      <c r="M113" s="153"/>
    </row>
    <row r="114" spans="1:13" s="96" customFormat="1" ht="12">
      <c r="A114" s="93" t="s">
        <v>116</v>
      </c>
      <c r="B114" s="94">
        <v>145.717</v>
      </c>
      <c r="C114" s="94">
        <v>102.377</v>
      </c>
      <c r="D114" s="94">
        <v>248.093</v>
      </c>
      <c r="E114" s="95">
        <v>13.302568456415663</v>
      </c>
      <c r="F114" s="95">
        <v>17.27016162362495</v>
      </c>
      <c r="G114" s="145">
        <v>14.695702703647253</v>
      </c>
      <c r="I114" s="146"/>
      <c r="J114" s="147"/>
      <c r="K114" s="153"/>
      <c r="L114" s="153"/>
      <c r="M114" s="153"/>
    </row>
    <row r="115" spans="1:13" s="96" customFormat="1" ht="12">
      <c r="A115" s="97" t="s">
        <v>117</v>
      </c>
      <c r="B115" s="96">
        <v>11.066</v>
      </c>
      <c r="C115" s="96">
        <v>7.398</v>
      </c>
      <c r="D115" s="96">
        <v>18.464</v>
      </c>
      <c r="E115" s="98">
        <v>11.815832746065306</v>
      </c>
      <c r="F115" s="98">
        <v>15.424389633675961</v>
      </c>
      <c r="G115" s="149">
        <v>13.037982728062305</v>
      </c>
      <c r="I115" s="155"/>
      <c r="J115" s="147"/>
      <c r="K115" s="153"/>
      <c r="L115" s="153"/>
      <c r="M115" s="153"/>
    </row>
    <row r="116" spans="1:13" s="96" customFormat="1" ht="12">
      <c r="A116" s="97" t="s">
        <v>118</v>
      </c>
      <c r="B116" s="96">
        <v>43.991</v>
      </c>
      <c r="C116" s="96">
        <v>35.39</v>
      </c>
      <c r="D116" s="96">
        <v>79.381</v>
      </c>
      <c r="E116" s="98">
        <v>16.08557815716631</v>
      </c>
      <c r="F116" s="98">
        <v>23.420800105886634</v>
      </c>
      <c r="G116" s="149">
        <v>18.69609454857202</v>
      </c>
      <c r="I116" s="155"/>
      <c r="J116" s="147"/>
      <c r="K116" s="153"/>
      <c r="L116" s="153"/>
      <c r="M116" s="153"/>
    </row>
    <row r="117" spans="1:13" s="96" customFormat="1" ht="12">
      <c r="A117" s="97" t="s">
        <v>119</v>
      </c>
      <c r="B117" s="96">
        <v>16.95</v>
      </c>
      <c r="C117" s="96">
        <v>13.781</v>
      </c>
      <c r="D117" s="96">
        <v>30.731</v>
      </c>
      <c r="E117" s="98">
        <v>12.050676828574677</v>
      </c>
      <c r="F117" s="98">
        <v>15.924428010168706</v>
      </c>
      <c r="G117" s="149">
        <v>13.526206447296607</v>
      </c>
      <c r="I117" s="155"/>
      <c r="J117" s="147"/>
      <c r="K117" s="153"/>
      <c r="L117" s="153"/>
      <c r="M117" s="153"/>
    </row>
    <row r="118" spans="1:13" s="96" customFormat="1" ht="12">
      <c r="A118" s="97" t="s">
        <v>120</v>
      </c>
      <c r="B118" s="96">
        <v>19.938</v>
      </c>
      <c r="C118" s="96">
        <v>8.884</v>
      </c>
      <c r="D118" s="96">
        <v>28.822</v>
      </c>
      <c r="E118" s="98">
        <v>19.56470542057542</v>
      </c>
      <c r="F118" s="98">
        <v>18.477537437603996</v>
      </c>
      <c r="G118" s="149">
        <v>19.216203962983705</v>
      </c>
      <c r="I118" s="155"/>
      <c r="J118" s="147"/>
      <c r="K118" s="153"/>
      <c r="L118" s="153"/>
      <c r="M118" s="153"/>
    </row>
    <row r="119" spans="1:13" s="96" customFormat="1" ht="12">
      <c r="A119" s="97" t="s">
        <v>121</v>
      </c>
      <c r="B119" s="96">
        <v>9.388</v>
      </c>
      <c r="C119" s="96">
        <v>4.783</v>
      </c>
      <c r="D119" s="96">
        <v>14.172</v>
      </c>
      <c r="E119" s="98">
        <v>16.044572053595843</v>
      </c>
      <c r="F119" s="98">
        <v>17.558737151248163</v>
      </c>
      <c r="G119" s="149">
        <v>16.52653551479249</v>
      </c>
      <c r="I119" s="155"/>
      <c r="J119" s="147"/>
      <c r="K119" s="153"/>
      <c r="L119" s="153"/>
      <c r="M119" s="153"/>
    </row>
    <row r="120" spans="1:13" s="96" customFormat="1" ht="12">
      <c r="A120" s="97" t="s">
        <v>122</v>
      </c>
      <c r="B120" s="96">
        <v>6.237</v>
      </c>
      <c r="C120" s="96">
        <v>3.839</v>
      </c>
      <c r="D120" s="96">
        <v>10.076</v>
      </c>
      <c r="E120" s="98">
        <v>16.414453772666263</v>
      </c>
      <c r="F120" s="98">
        <v>17.171355727512637</v>
      </c>
      <c r="G120" s="149">
        <v>16.69483381383173</v>
      </c>
      <c r="I120" s="155"/>
      <c r="J120" s="147"/>
      <c r="K120" s="153"/>
      <c r="L120" s="153"/>
      <c r="M120" s="153"/>
    </row>
    <row r="121" spans="1:13" s="96" customFormat="1" ht="12">
      <c r="A121" s="97" t="s">
        <v>123</v>
      </c>
      <c r="B121" s="96">
        <v>23.515</v>
      </c>
      <c r="C121" s="96">
        <v>17.889</v>
      </c>
      <c r="D121" s="96">
        <v>41.404</v>
      </c>
      <c r="E121" s="98">
        <v>10.623878992143345</v>
      </c>
      <c r="F121" s="98">
        <v>14.523003482793055</v>
      </c>
      <c r="G121" s="149">
        <v>12.017949715254357</v>
      </c>
      <c r="I121" s="155"/>
      <c r="J121" s="147"/>
      <c r="K121" s="153"/>
      <c r="L121" s="153"/>
      <c r="M121" s="153"/>
    </row>
    <row r="122" spans="1:13" s="96" customFormat="1" ht="12">
      <c r="A122" s="97" t="s">
        <v>124</v>
      </c>
      <c r="B122" s="96">
        <v>6.383</v>
      </c>
      <c r="C122" s="96">
        <v>4.16</v>
      </c>
      <c r="D122" s="96">
        <v>10.543</v>
      </c>
      <c r="E122" s="98">
        <v>8.169194343124081</v>
      </c>
      <c r="F122" s="98">
        <v>10.89775495769261</v>
      </c>
      <c r="G122" s="149">
        <v>9.064724696495512</v>
      </c>
      <c r="I122" s="155"/>
      <c r="J122" s="147"/>
      <c r="K122" s="153"/>
      <c r="L122" s="153"/>
      <c r="M122" s="153"/>
    </row>
    <row r="123" spans="1:13" s="96" customFormat="1" ht="12">
      <c r="A123" s="97" t="s">
        <v>125</v>
      </c>
      <c r="B123" s="96">
        <v>8.249</v>
      </c>
      <c r="C123" s="96">
        <v>6.253</v>
      </c>
      <c r="D123" s="96">
        <v>14.501</v>
      </c>
      <c r="E123" s="98">
        <v>9.193852189516624</v>
      </c>
      <c r="F123" s="98">
        <v>12.98326481458411</v>
      </c>
      <c r="G123" s="149">
        <v>10.516887506073989</v>
      </c>
      <c r="I123" s="155"/>
      <c r="J123" s="147"/>
      <c r="K123" s="153"/>
      <c r="L123" s="153"/>
      <c r="M123" s="153"/>
    </row>
    <row r="124" spans="1:13" s="96" customFormat="1" ht="12">
      <c r="A124" s="93" t="s">
        <v>126</v>
      </c>
      <c r="B124" s="94">
        <v>55.406</v>
      </c>
      <c r="C124" s="94">
        <v>42.103</v>
      </c>
      <c r="D124" s="94">
        <v>97.509</v>
      </c>
      <c r="E124" s="95">
        <v>13.5557143136756</v>
      </c>
      <c r="F124" s="95">
        <v>14.921675645024102</v>
      </c>
      <c r="G124" s="145">
        <v>14.113575572306944</v>
      </c>
      <c r="I124" s="146"/>
      <c r="J124" s="147"/>
      <c r="K124" s="153"/>
      <c r="L124" s="153"/>
      <c r="M124" s="153"/>
    </row>
    <row r="125" spans="1:13" s="96" customFormat="1" ht="12">
      <c r="A125" s="97" t="s">
        <v>127</v>
      </c>
      <c r="B125" s="96">
        <v>13.652</v>
      </c>
      <c r="C125" s="96">
        <v>9.908</v>
      </c>
      <c r="D125" s="96">
        <v>23.56</v>
      </c>
      <c r="E125" s="98">
        <v>16.88329355313439</v>
      </c>
      <c r="F125" s="98">
        <v>15.82848744328711</v>
      </c>
      <c r="G125" s="149">
        <v>16.42303965648243</v>
      </c>
      <c r="I125" s="155"/>
      <c r="J125" s="147"/>
      <c r="K125" s="153"/>
      <c r="L125" s="153"/>
      <c r="M125" s="153"/>
    </row>
    <row r="126" spans="1:13" s="96" customFormat="1" ht="12">
      <c r="A126" s="97" t="s">
        <v>128</v>
      </c>
      <c r="B126" s="96">
        <v>3.814</v>
      </c>
      <c r="C126" s="96">
        <v>2.434</v>
      </c>
      <c r="D126" s="96">
        <v>6.248</v>
      </c>
      <c r="E126" s="98">
        <v>10.271187353566907</v>
      </c>
      <c r="F126" s="98">
        <v>9.415860735009671</v>
      </c>
      <c r="G126" s="149">
        <v>9.920137179873935</v>
      </c>
      <c r="I126" s="155"/>
      <c r="J126" s="147"/>
      <c r="K126" s="153"/>
      <c r="L126" s="153"/>
      <c r="M126" s="153"/>
    </row>
    <row r="127" spans="1:13" s="96" customFormat="1" ht="12">
      <c r="A127" s="97" t="s">
        <v>129</v>
      </c>
      <c r="B127" s="96">
        <v>15.83</v>
      </c>
      <c r="C127" s="96">
        <v>13.008</v>
      </c>
      <c r="D127" s="96">
        <v>28.838</v>
      </c>
      <c r="E127" s="98">
        <v>11.586628898501715</v>
      </c>
      <c r="F127" s="98">
        <v>13.429415044083335</v>
      </c>
      <c r="G127" s="149">
        <v>12.351114632631647</v>
      </c>
      <c r="I127" s="155"/>
      <c r="J127" s="147"/>
      <c r="K127" s="153"/>
      <c r="L127" s="153"/>
      <c r="M127" s="153"/>
    </row>
    <row r="128" spans="1:13" s="96" customFormat="1" ht="12">
      <c r="A128" s="97" t="s">
        <v>130</v>
      </c>
      <c r="B128" s="96">
        <v>5.378</v>
      </c>
      <c r="C128" s="96">
        <v>4.626</v>
      </c>
      <c r="D128" s="96">
        <v>10.004</v>
      </c>
      <c r="E128" s="98">
        <v>13.752365365928501</v>
      </c>
      <c r="F128" s="98">
        <v>17.557976240179148</v>
      </c>
      <c r="G128" s="149">
        <v>15.284249767008387</v>
      </c>
      <c r="I128" s="155"/>
      <c r="J128" s="147"/>
      <c r="K128" s="153"/>
      <c r="L128" s="153"/>
      <c r="M128" s="153"/>
    </row>
    <row r="129" spans="1:13" s="96" customFormat="1" ht="12">
      <c r="A129" s="97" t="s">
        <v>171</v>
      </c>
      <c r="B129" s="96">
        <v>5.957</v>
      </c>
      <c r="C129" s="96">
        <v>5.373</v>
      </c>
      <c r="D129" s="96">
        <v>11.329</v>
      </c>
      <c r="E129" s="98">
        <v>13.230133700528581</v>
      </c>
      <c r="F129" s="98">
        <v>16.98703762251027</v>
      </c>
      <c r="G129" s="149">
        <v>14.7792055312765</v>
      </c>
      <c r="I129" s="155"/>
      <c r="J129" s="147"/>
      <c r="K129" s="153"/>
      <c r="L129" s="153"/>
      <c r="M129" s="153"/>
    </row>
    <row r="130" spans="1:13" s="96" customFormat="1" ht="12">
      <c r="A130" s="97" t="s">
        <v>172</v>
      </c>
      <c r="B130" s="96">
        <v>2.253</v>
      </c>
      <c r="C130" s="96">
        <v>1.501</v>
      </c>
      <c r="D130" s="96">
        <v>3.754</v>
      </c>
      <c r="E130" s="98">
        <v>16.98710698936892</v>
      </c>
      <c r="F130" s="98">
        <v>17.235044207142035</v>
      </c>
      <c r="G130" s="149">
        <v>17.085381394502093</v>
      </c>
      <c r="I130" s="155"/>
      <c r="J130" s="147"/>
      <c r="K130" s="153"/>
      <c r="L130" s="153"/>
      <c r="M130" s="153"/>
    </row>
    <row r="131" spans="1:13" s="96" customFormat="1" ht="12">
      <c r="A131" s="97" t="s">
        <v>173</v>
      </c>
      <c r="B131" s="96">
        <v>2.913</v>
      </c>
      <c r="C131" s="96">
        <v>1.642</v>
      </c>
      <c r="D131" s="96">
        <v>4.555</v>
      </c>
      <c r="E131" s="98">
        <v>11.602804110571178</v>
      </c>
      <c r="F131" s="98">
        <v>12.26379864067518</v>
      </c>
      <c r="G131" s="149">
        <v>11.833012937081103</v>
      </c>
      <c r="I131" s="155"/>
      <c r="J131" s="147"/>
      <c r="K131" s="153"/>
      <c r="L131" s="153"/>
      <c r="M131" s="153"/>
    </row>
    <row r="132" spans="1:13" s="96" customFormat="1" ht="12">
      <c r="A132" s="97" t="s">
        <v>174</v>
      </c>
      <c r="B132" s="96">
        <v>5.608</v>
      </c>
      <c r="C132" s="96">
        <v>3.612</v>
      </c>
      <c r="D132" s="96">
        <v>9.22</v>
      </c>
      <c r="E132" s="98">
        <v>17.741782403745766</v>
      </c>
      <c r="F132" s="98">
        <v>21.526908635794744</v>
      </c>
      <c r="G132" s="149">
        <v>19.054310986194928</v>
      </c>
      <c r="I132" s="155"/>
      <c r="J132" s="147"/>
      <c r="K132" s="153"/>
      <c r="L132" s="153"/>
      <c r="M132" s="153"/>
    </row>
    <row r="133" spans="1:13" s="96" customFormat="1" ht="12">
      <c r="A133" s="93" t="s">
        <v>131</v>
      </c>
      <c r="B133" s="94">
        <v>1113.68</v>
      </c>
      <c r="C133" s="94">
        <v>988.708</v>
      </c>
      <c r="D133" s="94">
        <v>2102.389</v>
      </c>
      <c r="E133" s="95">
        <v>7.551553483548005</v>
      </c>
      <c r="F133" s="95">
        <v>9.66760411779695</v>
      </c>
      <c r="G133" s="145">
        <v>8.418069361907083</v>
      </c>
      <c r="I133" s="95"/>
      <c r="J133" s="147"/>
      <c r="K133" s="153"/>
      <c r="L133" s="153"/>
      <c r="M133" s="153"/>
    </row>
    <row r="134" spans="1:13" s="96" customFormat="1" ht="4.5" customHeight="1">
      <c r="A134" s="102"/>
      <c r="B134" s="102"/>
      <c r="C134" s="102"/>
      <c r="D134" s="102"/>
      <c r="E134" s="102"/>
      <c r="F134" s="102"/>
      <c r="G134" s="156"/>
      <c r="J134" s="153"/>
      <c r="K134" s="153"/>
      <c r="L134" s="153"/>
      <c r="M134" s="153"/>
    </row>
  </sheetData>
  <sheetProtection/>
  <mergeCells count="3">
    <mergeCell ref="A4:A5"/>
    <mergeCell ref="B4:D4"/>
    <mergeCell ref="E4:G4"/>
  </mergeCells>
  <printOptions horizontalCentered="1"/>
  <pageMargins left="0.27" right="0.2" top="0.33" bottom="0.32" header="0.28" footer="0.21"/>
  <pageSetup horizontalDpi="300" verticalDpi="300" orientation="portrait" paperSize="9" r:id="rId1"/>
  <rowBreaks count="1" manualBreakCount="1">
    <brk id="7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133"/>
  <sheetViews>
    <sheetView showGridLines="0" workbookViewId="0" topLeftCell="A1">
      <pane ySplit="4" topLeftCell="BM5" activePane="bottomLeft" state="frozen"/>
      <selection pane="topLeft" activeCell="A1" sqref="A1"/>
      <selection pane="bottomLeft" activeCell="L39" sqref="L39"/>
    </sheetView>
  </sheetViews>
  <sheetFormatPr defaultColWidth="9.140625" defaultRowHeight="12.75"/>
  <cols>
    <col min="1" max="1" width="17.421875" style="89" customWidth="1"/>
    <col min="2" max="3" width="8.421875" style="89" customWidth="1"/>
    <col min="4" max="4" width="12.421875" style="89" customWidth="1"/>
    <col min="5" max="5" width="8.421875" style="106" customWidth="1"/>
    <col min="6" max="6" width="8.421875" style="89" customWidth="1"/>
    <col min="7" max="7" width="14.00390625" style="141" customWidth="1"/>
    <col min="8" max="8" width="8.421875" style="89" customWidth="1"/>
    <col min="9" max="16384" width="9.140625" style="89" customWidth="1"/>
  </cols>
  <sheetData>
    <row r="1" ht="12" customHeight="1">
      <c r="A1" s="88" t="s">
        <v>170</v>
      </c>
    </row>
    <row r="2" ht="12" customHeight="1">
      <c r="A2" s="88" t="s">
        <v>222</v>
      </c>
    </row>
    <row r="3" spans="1:8" ht="21.75" customHeight="1">
      <c r="A3" s="76" t="s">
        <v>3</v>
      </c>
      <c r="B3" s="73" t="s">
        <v>168</v>
      </c>
      <c r="C3" s="73"/>
      <c r="D3" s="73"/>
      <c r="E3" s="73" t="s">
        <v>169</v>
      </c>
      <c r="F3" s="73"/>
      <c r="G3" s="73"/>
      <c r="H3" s="104"/>
    </row>
    <row r="4" spans="1:8" s="92" customFormat="1" ht="21.75" customHeight="1">
      <c r="A4" s="77"/>
      <c r="B4" s="1" t="s">
        <v>4</v>
      </c>
      <c r="C4" s="1" t="s">
        <v>0</v>
      </c>
      <c r="D4" s="1" t="s">
        <v>1</v>
      </c>
      <c r="E4" s="1" t="s">
        <v>4</v>
      </c>
      <c r="F4" s="1" t="s">
        <v>0</v>
      </c>
      <c r="G4" s="11" t="s">
        <v>1</v>
      </c>
      <c r="H4" s="6"/>
    </row>
    <row r="5" spans="1:8" s="92" customFormat="1" ht="6.75" customHeight="1">
      <c r="A5" s="5"/>
      <c r="B5" s="6"/>
      <c r="C5" s="6"/>
      <c r="D5" s="6"/>
      <c r="E5" s="6"/>
      <c r="F5" s="6"/>
      <c r="G5" s="6"/>
      <c r="H5" s="6"/>
    </row>
    <row r="6" spans="1:13" s="94" customFormat="1" ht="9" customHeight="1">
      <c r="A6" s="94" t="s">
        <v>147</v>
      </c>
      <c r="B6" s="131">
        <v>332.605</v>
      </c>
      <c r="C6" s="131">
        <v>556.998</v>
      </c>
      <c r="D6" s="131">
        <v>889.602</v>
      </c>
      <c r="E6" s="146">
        <v>23.280939175085994</v>
      </c>
      <c r="F6" s="146">
        <v>39.10753064896969</v>
      </c>
      <c r="G6" s="146">
        <v>31.182036999843316</v>
      </c>
      <c r="H6" s="146"/>
      <c r="J6" s="146"/>
      <c r="K6" s="144"/>
      <c r="L6" s="144"/>
      <c r="M6" s="157"/>
    </row>
    <row r="7" spans="1:13" s="96" customFormat="1" ht="9" customHeight="1">
      <c r="A7" s="97" t="s">
        <v>9</v>
      </c>
      <c r="B7" s="133">
        <v>176.561</v>
      </c>
      <c r="C7" s="133">
        <v>294.288</v>
      </c>
      <c r="D7" s="133">
        <v>470.849</v>
      </c>
      <c r="E7" s="150">
        <v>23.93768319897612</v>
      </c>
      <c r="F7" s="150">
        <v>39.468898366460124</v>
      </c>
      <c r="G7" s="150">
        <v>31.745354320303456</v>
      </c>
      <c r="H7" s="150"/>
      <c r="J7" s="150"/>
      <c r="K7" s="144"/>
      <c r="L7" s="158"/>
      <c r="M7" s="159"/>
    </row>
    <row r="8" spans="1:13" s="96" customFormat="1" ht="9" customHeight="1">
      <c r="A8" s="97" t="s">
        <v>10</v>
      </c>
      <c r="B8" s="133">
        <v>13.935</v>
      </c>
      <c r="C8" s="133">
        <v>20.834</v>
      </c>
      <c r="D8" s="133">
        <v>34.769</v>
      </c>
      <c r="E8" s="150">
        <v>24.214568707861265</v>
      </c>
      <c r="F8" s="150">
        <v>36.99284433317352</v>
      </c>
      <c r="G8" s="150">
        <v>30.53474667814204</v>
      </c>
      <c r="H8" s="150"/>
      <c r="J8" s="150"/>
      <c r="K8" s="144"/>
      <c r="L8" s="158"/>
      <c r="M8" s="159"/>
    </row>
    <row r="9" spans="1:13" s="96" customFormat="1" ht="9" customHeight="1">
      <c r="A9" s="97" t="s">
        <v>11</v>
      </c>
      <c r="B9" s="133">
        <v>26.202</v>
      </c>
      <c r="C9" s="133">
        <v>48.231</v>
      </c>
      <c r="D9" s="133">
        <v>74.433</v>
      </c>
      <c r="E9" s="150">
        <v>21.47194519335568</v>
      </c>
      <c r="F9" s="150">
        <v>40.35425329863871</v>
      </c>
      <c r="G9" s="150">
        <v>30.814865720826834</v>
      </c>
      <c r="H9" s="150"/>
      <c r="J9" s="150"/>
      <c r="K9" s="144"/>
      <c r="L9" s="158"/>
      <c r="M9" s="159"/>
    </row>
    <row r="10" spans="1:13" s="96" customFormat="1" ht="9" customHeight="1">
      <c r="A10" s="97" t="s">
        <v>12</v>
      </c>
      <c r="B10" s="133">
        <v>39.672</v>
      </c>
      <c r="C10" s="133">
        <v>69.613</v>
      </c>
      <c r="D10" s="133">
        <v>109.284</v>
      </c>
      <c r="E10" s="150">
        <v>20.7766634371154</v>
      </c>
      <c r="F10" s="150">
        <v>37.45977592905496</v>
      </c>
      <c r="G10" s="150">
        <v>29.0048012229981</v>
      </c>
      <c r="H10" s="150"/>
      <c r="J10" s="150"/>
      <c r="K10" s="144"/>
      <c r="L10" s="158"/>
      <c r="M10" s="159"/>
    </row>
    <row r="11" spans="1:13" s="96" customFormat="1" ht="9" customHeight="1">
      <c r="A11" s="97" t="s">
        <v>13</v>
      </c>
      <c r="B11" s="133">
        <v>14.982</v>
      </c>
      <c r="C11" s="133">
        <v>27.818</v>
      </c>
      <c r="D11" s="133">
        <v>42.801</v>
      </c>
      <c r="E11" s="150">
        <v>21.299705710914285</v>
      </c>
      <c r="F11" s="150">
        <v>40.09512827904296</v>
      </c>
      <c r="G11" s="150">
        <v>30.633628926631314</v>
      </c>
      <c r="H11" s="150"/>
      <c r="J11" s="150"/>
      <c r="K11" s="144"/>
      <c r="L11" s="160"/>
      <c r="M11" s="159"/>
    </row>
    <row r="12" spans="1:13" s="96" customFormat="1" ht="9" customHeight="1">
      <c r="A12" s="97" t="s">
        <v>14</v>
      </c>
      <c r="B12" s="133">
        <v>34.633</v>
      </c>
      <c r="C12" s="133">
        <v>55.954</v>
      </c>
      <c r="D12" s="133">
        <v>90.587</v>
      </c>
      <c r="E12" s="150">
        <v>24.95334711904951</v>
      </c>
      <c r="F12" s="150">
        <v>40.78012375281505</v>
      </c>
      <c r="G12" s="150">
        <v>32.821376811594206</v>
      </c>
      <c r="H12" s="150"/>
      <c r="J12" s="150"/>
      <c r="K12" s="144"/>
      <c r="L12" s="148"/>
      <c r="M12" s="159"/>
    </row>
    <row r="13" spans="1:13" s="96" customFormat="1" ht="9" customHeight="1">
      <c r="A13" s="97" t="s">
        <v>15</v>
      </c>
      <c r="B13" s="133">
        <v>13.984</v>
      </c>
      <c r="C13" s="133">
        <v>19.825</v>
      </c>
      <c r="D13" s="133">
        <v>33.809</v>
      </c>
      <c r="E13" s="150">
        <v>23.870813560479327</v>
      </c>
      <c r="F13" s="150">
        <v>33.973095707308715</v>
      </c>
      <c r="G13" s="150">
        <v>28.912149276961095</v>
      </c>
      <c r="H13" s="150"/>
      <c r="J13" s="150"/>
      <c r="K13" s="144"/>
      <c r="L13" s="148"/>
      <c r="M13" s="159"/>
    </row>
    <row r="14" spans="1:13" s="96" customFormat="1" ht="9" customHeight="1">
      <c r="A14" s="97" t="s">
        <v>16</v>
      </c>
      <c r="B14" s="133">
        <v>12.637</v>
      </c>
      <c r="C14" s="133">
        <v>20.434</v>
      </c>
      <c r="D14" s="133">
        <v>33.07</v>
      </c>
      <c r="E14" s="150">
        <v>23.91695213581392</v>
      </c>
      <c r="F14" s="150">
        <v>39.26821300228684</v>
      </c>
      <c r="G14" s="150">
        <v>31.533077788584396</v>
      </c>
      <c r="H14" s="150"/>
      <c r="J14" s="150"/>
      <c r="K14" s="144"/>
      <c r="L14" s="148"/>
      <c r="M14" s="159"/>
    </row>
    <row r="15" spans="1:13" s="94" customFormat="1" ht="9.75" customHeight="1">
      <c r="A15" s="94" t="s">
        <v>163</v>
      </c>
      <c r="B15" s="131">
        <v>9.51</v>
      </c>
      <c r="C15" s="131">
        <v>14.947</v>
      </c>
      <c r="D15" s="131">
        <v>24.456</v>
      </c>
      <c r="E15" s="146">
        <v>22.67146637423415</v>
      </c>
      <c r="F15" s="146">
        <v>36.38333089917725</v>
      </c>
      <c r="G15" s="146">
        <v>29.454414067204628</v>
      </c>
      <c r="H15" s="146"/>
      <c r="J15" s="146"/>
      <c r="K15" s="144"/>
      <c r="L15" s="161"/>
      <c r="M15" s="162"/>
    </row>
    <row r="16" spans="1:13" s="96" customFormat="1" ht="9" customHeight="1">
      <c r="A16" s="97" t="s">
        <v>18</v>
      </c>
      <c r="B16" s="133">
        <v>9.51</v>
      </c>
      <c r="C16" s="133">
        <v>14.947</v>
      </c>
      <c r="D16" s="133">
        <v>24.456</v>
      </c>
      <c r="E16" s="150">
        <v>22.67146637423415</v>
      </c>
      <c r="F16" s="150">
        <v>36.38333089917725</v>
      </c>
      <c r="G16" s="150">
        <v>29.454414067204628</v>
      </c>
      <c r="H16" s="150"/>
      <c r="J16" s="150"/>
      <c r="K16" s="144"/>
      <c r="L16" s="148"/>
      <c r="M16" s="159"/>
    </row>
    <row r="17" spans="1:13" s="163" customFormat="1" ht="9" customHeight="1">
      <c r="A17" s="94" t="s">
        <v>148</v>
      </c>
      <c r="B17" s="131">
        <v>716.487</v>
      </c>
      <c r="C17" s="131">
        <v>1286.183</v>
      </c>
      <c r="D17" s="131">
        <v>2002.67</v>
      </c>
      <c r="E17" s="146">
        <v>21.942569755822085</v>
      </c>
      <c r="F17" s="146">
        <v>40.30684626880967</v>
      </c>
      <c r="G17" s="146">
        <v>31.019032375080197</v>
      </c>
      <c r="H17" s="109"/>
      <c r="J17" s="109"/>
      <c r="K17" s="144"/>
      <c r="L17" s="161"/>
      <c r="M17" s="162"/>
    </row>
    <row r="18" spans="1:13" ht="9" customHeight="1">
      <c r="A18" s="97" t="s">
        <v>20</v>
      </c>
      <c r="B18" s="133">
        <v>67.783</v>
      </c>
      <c r="C18" s="133">
        <v>117.177</v>
      </c>
      <c r="D18" s="133">
        <v>184.96</v>
      </c>
      <c r="E18" s="150">
        <v>23.465855195286263</v>
      </c>
      <c r="F18" s="150">
        <v>41.01543631208653</v>
      </c>
      <c r="G18" s="150">
        <v>32.19220640885286</v>
      </c>
      <c r="H18" s="150"/>
      <c r="J18" s="150"/>
      <c r="K18" s="144"/>
      <c r="L18" s="148"/>
      <c r="M18" s="159"/>
    </row>
    <row r="19" spans="1:11" ht="8.25" customHeight="1">
      <c r="A19" s="97" t="s">
        <v>21</v>
      </c>
      <c r="B19" s="133">
        <v>43.159</v>
      </c>
      <c r="C19" s="133">
        <v>79.316</v>
      </c>
      <c r="D19" s="133">
        <v>122.475</v>
      </c>
      <c r="E19" s="150">
        <v>21.929271886591128</v>
      </c>
      <c r="F19" s="150">
        <v>41.144125824791466</v>
      </c>
      <c r="G19" s="150">
        <v>31.43721796984491</v>
      </c>
      <c r="H19" s="150"/>
      <c r="J19" s="150"/>
      <c r="K19" s="144"/>
    </row>
    <row r="20" spans="1:11" ht="8.25" customHeight="1">
      <c r="A20" s="97" t="s">
        <v>22</v>
      </c>
      <c r="B20" s="133">
        <v>14.355</v>
      </c>
      <c r="C20" s="133">
        <v>23.239</v>
      </c>
      <c r="D20" s="133">
        <v>37.595</v>
      </c>
      <c r="E20" s="150">
        <v>23.511202830188683</v>
      </c>
      <c r="F20" s="150">
        <v>39.18094146209874</v>
      </c>
      <c r="G20" s="150">
        <v>31.233384288182908</v>
      </c>
      <c r="H20" s="150"/>
      <c r="J20" s="150"/>
      <c r="K20" s="144"/>
    </row>
    <row r="21" spans="1:11" ht="9" customHeight="1">
      <c r="A21" s="97" t="s">
        <v>23</v>
      </c>
      <c r="B21" s="133">
        <v>283.485</v>
      </c>
      <c r="C21" s="133">
        <v>481.281</v>
      </c>
      <c r="D21" s="133">
        <v>764.766</v>
      </c>
      <c r="E21" s="150">
        <v>21.83828797251389</v>
      </c>
      <c r="F21" s="150">
        <v>37.15256388285481</v>
      </c>
      <c r="G21" s="150">
        <v>29.487466691137826</v>
      </c>
      <c r="H21" s="150"/>
      <c r="J21" s="150"/>
      <c r="K21" s="144"/>
    </row>
    <row r="22" spans="1:11" ht="9.75" customHeight="1">
      <c r="A22" s="97" t="s">
        <v>24</v>
      </c>
      <c r="B22" s="133">
        <v>81.867</v>
      </c>
      <c r="C22" s="133">
        <v>162.912</v>
      </c>
      <c r="D22" s="133">
        <v>244.779</v>
      </c>
      <c r="E22" s="150">
        <v>21.965217111335296</v>
      </c>
      <c r="F22" s="150">
        <v>46.08334559114722</v>
      </c>
      <c r="G22" s="150">
        <v>33.70553049455543</v>
      </c>
      <c r="H22" s="150"/>
      <c r="J22" s="150"/>
      <c r="K22" s="144"/>
    </row>
    <row r="23" spans="1:11" ht="9" customHeight="1">
      <c r="A23" s="97" t="s">
        <v>25</v>
      </c>
      <c r="B23" s="133">
        <v>87.073</v>
      </c>
      <c r="C23" s="133">
        <v>179.415</v>
      </c>
      <c r="D23" s="133">
        <v>266.488</v>
      </c>
      <c r="E23" s="150">
        <v>20.631456733958863</v>
      </c>
      <c r="F23" s="150">
        <v>44.74368054585719</v>
      </c>
      <c r="G23" s="150">
        <v>32.379168018390736</v>
      </c>
      <c r="H23" s="150"/>
      <c r="J23" s="150"/>
      <c r="K23" s="144"/>
    </row>
    <row r="24" spans="1:11" ht="7.5" customHeight="1">
      <c r="A24" s="97" t="s">
        <v>26</v>
      </c>
      <c r="B24" s="133">
        <v>43.873</v>
      </c>
      <c r="C24" s="133">
        <v>65.942</v>
      </c>
      <c r="D24" s="133">
        <v>109.815</v>
      </c>
      <c r="E24" s="150">
        <v>24.5406288280931</v>
      </c>
      <c r="F24" s="150">
        <v>37.90467212360894</v>
      </c>
      <c r="G24" s="150">
        <v>31.131553955406876</v>
      </c>
      <c r="H24" s="150"/>
      <c r="J24" s="150"/>
      <c r="K24" s="144"/>
    </row>
    <row r="25" spans="1:11" ht="9" customHeight="1">
      <c r="A25" s="97" t="s">
        <v>27</v>
      </c>
      <c r="B25" s="133">
        <v>26.845</v>
      </c>
      <c r="C25" s="133">
        <v>48.673</v>
      </c>
      <c r="D25" s="133">
        <v>75.519</v>
      </c>
      <c r="E25" s="150">
        <v>22.329709451759676</v>
      </c>
      <c r="F25" s="150">
        <v>42.302277072831565</v>
      </c>
      <c r="G25" s="150">
        <v>32.09736442806687</v>
      </c>
      <c r="H25" s="150"/>
      <c r="J25" s="150"/>
      <c r="K25" s="144"/>
    </row>
    <row r="26" spans="1:11" ht="20.25" customHeight="1">
      <c r="A26" s="99" t="s">
        <v>28</v>
      </c>
      <c r="B26" s="164">
        <v>26.182</v>
      </c>
      <c r="C26" s="164">
        <v>52.678</v>
      </c>
      <c r="D26" s="164">
        <v>78.86</v>
      </c>
      <c r="E26" s="165">
        <v>19.192059873479888</v>
      </c>
      <c r="F26" s="165">
        <v>40.056574074778155</v>
      </c>
      <c r="G26" s="165">
        <v>29.433060874108907</v>
      </c>
      <c r="H26" s="150"/>
      <c r="J26" s="150"/>
      <c r="K26" s="144"/>
    </row>
    <row r="27" spans="1:11" ht="8.25" customHeight="1">
      <c r="A27" s="97" t="s">
        <v>29</v>
      </c>
      <c r="B27" s="133">
        <v>25.049</v>
      </c>
      <c r="C27" s="133">
        <v>43.741</v>
      </c>
      <c r="D27" s="133">
        <v>68.79</v>
      </c>
      <c r="E27" s="150">
        <v>22.15353320951623</v>
      </c>
      <c r="F27" s="150">
        <v>40.16251951152328</v>
      </c>
      <c r="G27" s="150">
        <v>30.989417917911155</v>
      </c>
      <c r="H27" s="150"/>
      <c r="J27" s="150"/>
      <c r="K27" s="144"/>
    </row>
    <row r="28" spans="1:11" ht="8.25" customHeight="1">
      <c r="A28" s="97" t="s">
        <v>30</v>
      </c>
      <c r="B28" s="133">
        <v>16.817</v>
      </c>
      <c r="C28" s="133">
        <v>31.807</v>
      </c>
      <c r="D28" s="133">
        <v>48.624</v>
      </c>
      <c r="E28" s="150">
        <v>21.781703731526935</v>
      </c>
      <c r="F28" s="150">
        <v>43.07673555621766</v>
      </c>
      <c r="G28" s="150">
        <v>32.19173094111027</v>
      </c>
      <c r="H28" s="150"/>
      <c r="J28" s="150"/>
      <c r="K28" s="144"/>
    </row>
    <row r="29" spans="1:11" s="163" customFormat="1" ht="9" customHeight="1">
      <c r="A29" s="94" t="s">
        <v>164</v>
      </c>
      <c r="B29" s="131">
        <v>70.525</v>
      </c>
      <c r="C29" s="131">
        <v>123.768</v>
      </c>
      <c r="D29" s="131">
        <v>194.293</v>
      </c>
      <c r="E29" s="146">
        <v>20.81820489659529</v>
      </c>
      <c r="F29" s="146">
        <v>37.26750715883736</v>
      </c>
      <c r="G29" s="146">
        <v>28.96121918753624</v>
      </c>
      <c r="H29" s="109"/>
      <c r="J29" s="109"/>
      <c r="K29" s="144"/>
    </row>
    <row r="30" spans="1:11" ht="9" customHeight="1">
      <c r="A30" s="97" t="s">
        <v>32</v>
      </c>
      <c r="B30" s="133">
        <v>31.395</v>
      </c>
      <c r="C30" s="133">
        <v>56.839</v>
      </c>
      <c r="D30" s="133">
        <v>88.234</v>
      </c>
      <c r="E30" s="150">
        <v>18.939005483534316</v>
      </c>
      <c r="F30" s="150">
        <v>34.934205269724586</v>
      </c>
      <c r="G30" s="150">
        <v>26.862036526816674</v>
      </c>
      <c r="H30" s="150"/>
      <c r="J30" s="150"/>
      <c r="K30" s="144"/>
    </row>
    <row r="31" spans="1:11" ht="9" customHeight="1">
      <c r="A31" s="97" t="s">
        <v>33</v>
      </c>
      <c r="B31" s="133">
        <v>39.13</v>
      </c>
      <c r="C31" s="133">
        <v>66.928</v>
      </c>
      <c r="D31" s="133">
        <v>106.058</v>
      </c>
      <c r="E31" s="150">
        <v>22.618889344901934</v>
      </c>
      <c r="F31" s="150">
        <v>39.50792189086444</v>
      </c>
      <c r="G31" s="150">
        <v>30.974792713806327</v>
      </c>
      <c r="H31" s="150"/>
      <c r="J31" s="150"/>
      <c r="K31" s="144"/>
    </row>
    <row r="32" spans="1:11" s="163" customFormat="1" ht="9" customHeight="1">
      <c r="A32" s="94" t="s">
        <v>149</v>
      </c>
      <c r="B32" s="131">
        <v>344.424</v>
      </c>
      <c r="C32" s="131">
        <v>674.95</v>
      </c>
      <c r="D32" s="131">
        <v>1019.374</v>
      </c>
      <c r="E32" s="146">
        <v>21.077844897699404</v>
      </c>
      <c r="F32" s="146">
        <v>42.297176281997054</v>
      </c>
      <c r="G32" s="146">
        <v>31.56161855724366</v>
      </c>
      <c r="H32" s="146"/>
      <c r="J32" s="146"/>
      <c r="K32" s="144"/>
    </row>
    <row r="33" spans="1:11" ht="8.25" customHeight="1">
      <c r="A33" s="97" t="s">
        <v>35</v>
      </c>
      <c r="B33" s="133">
        <v>56.009</v>
      </c>
      <c r="C33" s="133">
        <v>114.999</v>
      </c>
      <c r="D33" s="133">
        <v>171.007</v>
      </c>
      <c r="E33" s="150">
        <v>18.374571055515094</v>
      </c>
      <c r="F33" s="150">
        <v>38.819538212260326</v>
      </c>
      <c r="G33" s="150">
        <v>28.450950738613017</v>
      </c>
      <c r="H33" s="150"/>
      <c r="J33" s="150"/>
      <c r="K33" s="144"/>
    </row>
    <row r="34" spans="1:11" ht="8.25" customHeight="1">
      <c r="A34" s="97" t="s">
        <v>36</v>
      </c>
      <c r="B34" s="133">
        <v>61.377</v>
      </c>
      <c r="C34" s="133">
        <v>119.377</v>
      </c>
      <c r="D34" s="133">
        <v>180.754</v>
      </c>
      <c r="E34" s="150">
        <v>21.013763352506164</v>
      </c>
      <c r="F34" s="150">
        <v>42.739660308185826</v>
      </c>
      <c r="G34" s="150">
        <v>31.633974574372754</v>
      </c>
      <c r="H34" s="150"/>
      <c r="J34" s="150"/>
      <c r="K34" s="144"/>
    </row>
    <row r="35" spans="1:11" ht="8.25" customHeight="1">
      <c r="A35" s="97" t="s">
        <v>37</v>
      </c>
      <c r="B35" s="133">
        <v>18.117</v>
      </c>
      <c r="C35" s="133">
        <v>26.108</v>
      </c>
      <c r="D35" s="133">
        <v>44.225</v>
      </c>
      <c r="E35" s="150">
        <v>26.14021671692614</v>
      </c>
      <c r="F35" s="150">
        <v>38.121103275074105</v>
      </c>
      <c r="G35" s="150">
        <v>32.095244315748985</v>
      </c>
      <c r="H35" s="150"/>
      <c r="J35" s="150"/>
      <c r="K35" s="144"/>
    </row>
    <row r="36" spans="1:11" ht="8.25" customHeight="1">
      <c r="A36" s="97" t="s">
        <v>38</v>
      </c>
      <c r="B36" s="133">
        <v>61.873</v>
      </c>
      <c r="C36" s="133">
        <v>131.224</v>
      </c>
      <c r="D36" s="133">
        <v>193.097</v>
      </c>
      <c r="E36" s="150">
        <v>20.88610586011342</v>
      </c>
      <c r="F36" s="150">
        <v>45.82659621650503</v>
      </c>
      <c r="G36" s="150">
        <v>33.14457852005699</v>
      </c>
      <c r="H36" s="150"/>
      <c r="J36" s="150"/>
      <c r="K36" s="144"/>
    </row>
    <row r="37" spans="1:11" ht="8.25" customHeight="1">
      <c r="A37" s="97" t="s">
        <v>39</v>
      </c>
      <c r="B37" s="133">
        <v>63.314</v>
      </c>
      <c r="C37" s="133">
        <v>125.789</v>
      </c>
      <c r="D37" s="133">
        <v>189.102</v>
      </c>
      <c r="E37" s="150">
        <v>22.567411024576288</v>
      </c>
      <c r="F37" s="150">
        <v>44.97073786345289</v>
      </c>
      <c r="G37" s="150">
        <v>33.75206151341858</v>
      </c>
      <c r="H37" s="150"/>
      <c r="J37" s="150"/>
      <c r="K37" s="144"/>
    </row>
    <row r="38" spans="1:11" ht="8.25" customHeight="1">
      <c r="A38" s="97" t="s">
        <v>40</v>
      </c>
      <c r="B38" s="133">
        <v>65.469</v>
      </c>
      <c r="C38" s="133">
        <v>121.799</v>
      </c>
      <c r="D38" s="133">
        <v>187.268</v>
      </c>
      <c r="E38" s="150">
        <v>21.206388898786287</v>
      </c>
      <c r="F38" s="150">
        <v>39.90792922673657</v>
      </c>
      <c r="G38" s="150">
        <v>30.50349962454575</v>
      </c>
      <c r="H38" s="150"/>
      <c r="J38" s="150"/>
      <c r="K38" s="144"/>
    </row>
    <row r="39" spans="1:11" ht="9.75" customHeight="1">
      <c r="A39" s="97" t="s">
        <v>41</v>
      </c>
      <c r="B39" s="133">
        <v>18.265</v>
      </c>
      <c r="C39" s="133">
        <v>35.655</v>
      </c>
      <c r="D39" s="133">
        <v>53.921</v>
      </c>
      <c r="E39" s="150">
        <v>22.184030898535234</v>
      </c>
      <c r="F39" s="150">
        <v>44.32992254230334</v>
      </c>
      <c r="G39" s="150">
        <v>33.12812951187295</v>
      </c>
      <c r="H39" s="150"/>
      <c r="J39" s="150"/>
      <c r="K39" s="144"/>
    </row>
    <row r="40" spans="1:11" s="163" customFormat="1" ht="9" customHeight="1">
      <c r="A40" s="94" t="s">
        <v>165</v>
      </c>
      <c r="B40" s="131">
        <v>97.773</v>
      </c>
      <c r="C40" s="131">
        <v>158.391</v>
      </c>
      <c r="D40" s="131">
        <v>256.165</v>
      </c>
      <c r="E40" s="146">
        <v>24.661939750739684</v>
      </c>
      <c r="F40" s="146">
        <v>40.538548361089994</v>
      </c>
      <c r="G40" s="146">
        <v>32.54256709804375</v>
      </c>
      <c r="H40" s="146"/>
      <c r="J40" s="146"/>
      <c r="K40" s="144"/>
    </row>
    <row r="41" spans="1:11" ht="8.25" customHeight="1">
      <c r="A41" s="97" t="s">
        <v>43</v>
      </c>
      <c r="B41" s="133">
        <v>40.428</v>
      </c>
      <c r="C41" s="133">
        <v>72.544</v>
      </c>
      <c r="D41" s="133">
        <v>112.972</v>
      </c>
      <c r="E41" s="150">
        <v>23.024614718713334</v>
      </c>
      <c r="F41" s="150">
        <v>41.79644513582807</v>
      </c>
      <c r="G41" s="150">
        <v>32.35620118516057</v>
      </c>
      <c r="H41" s="150"/>
      <c r="J41" s="150"/>
      <c r="K41" s="144"/>
    </row>
    <row r="42" spans="1:11" ht="8.25" customHeight="1">
      <c r="A42" s="97" t="s">
        <v>44</v>
      </c>
      <c r="B42" s="133">
        <v>12.83</v>
      </c>
      <c r="C42" s="133">
        <v>17.599</v>
      </c>
      <c r="D42" s="133">
        <v>30.429</v>
      </c>
      <c r="E42" s="150">
        <v>27.91193490841056</v>
      </c>
      <c r="F42" s="150">
        <v>40.31013078632127</v>
      </c>
      <c r="G42" s="150">
        <v>33.95146443514644</v>
      </c>
      <c r="H42" s="150"/>
      <c r="J42" s="150"/>
      <c r="K42" s="144"/>
    </row>
    <row r="43" spans="1:11" ht="8.25" customHeight="1">
      <c r="A43" s="97" t="s">
        <v>45</v>
      </c>
      <c r="B43" s="133">
        <v>20.214</v>
      </c>
      <c r="C43" s="133">
        <v>27.959</v>
      </c>
      <c r="D43" s="133">
        <v>48.173</v>
      </c>
      <c r="E43" s="150">
        <v>28.54883129722477</v>
      </c>
      <c r="F43" s="150">
        <v>38.72223145532104</v>
      </c>
      <c r="G43" s="150">
        <v>33.68529253403633</v>
      </c>
      <c r="H43" s="150"/>
      <c r="J43" s="150"/>
      <c r="K43" s="144"/>
    </row>
    <row r="44" spans="1:11" ht="9" customHeight="1">
      <c r="A44" s="97" t="s">
        <v>46</v>
      </c>
      <c r="B44" s="133">
        <v>24.302</v>
      </c>
      <c r="C44" s="133">
        <v>40.289</v>
      </c>
      <c r="D44" s="133">
        <v>64.591</v>
      </c>
      <c r="E44" s="150">
        <v>23.345757762065784</v>
      </c>
      <c r="F44" s="150">
        <v>39.77628370306746</v>
      </c>
      <c r="G44" s="150">
        <v>31.448742605350926</v>
      </c>
      <c r="H44" s="150"/>
      <c r="J44" s="150"/>
      <c r="K44" s="144"/>
    </row>
    <row r="45" spans="1:11" s="163" customFormat="1" ht="9" customHeight="1">
      <c r="A45" s="94" t="s">
        <v>150</v>
      </c>
      <c r="B45" s="131">
        <v>120.042</v>
      </c>
      <c r="C45" s="131">
        <v>203.241</v>
      </c>
      <c r="D45" s="131">
        <v>323.283</v>
      </c>
      <c r="E45" s="146">
        <v>24.33946540848623</v>
      </c>
      <c r="F45" s="146">
        <v>40.55654221459502</v>
      </c>
      <c r="G45" s="146">
        <v>32.51267940490522</v>
      </c>
      <c r="H45" s="146"/>
      <c r="J45" s="146"/>
      <c r="K45" s="144"/>
    </row>
    <row r="46" spans="1:11" ht="9" customHeight="1">
      <c r="A46" s="97" t="s">
        <v>48</v>
      </c>
      <c r="B46" s="133">
        <v>16.225</v>
      </c>
      <c r="C46" s="133">
        <v>28.168</v>
      </c>
      <c r="D46" s="133">
        <v>44.392</v>
      </c>
      <c r="E46" s="150">
        <v>23.740891399139624</v>
      </c>
      <c r="F46" s="150">
        <v>40.69226546473665</v>
      </c>
      <c r="G46" s="150">
        <v>32.27030524196187</v>
      </c>
      <c r="H46" s="150"/>
      <c r="J46" s="150"/>
      <c r="K46" s="144"/>
    </row>
    <row r="47" spans="1:11" ht="9" customHeight="1">
      <c r="A47" s="97" t="s">
        <v>49</v>
      </c>
      <c r="B47" s="133">
        <v>22.392</v>
      </c>
      <c r="C47" s="133">
        <v>38.612</v>
      </c>
      <c r="D47" s="133">
        <v>61.005</v>
      </c>
      <c r="E47" s="150">
        <v>25.687147249116688</v>
      </c>
      <c r="F47" s="150">
        <v>43.596865614344104</v>
      </c>
      <c r="G47" s="150">
        <v>34.7136077570019</v>
      </c>
      <c r="H47" s="150"/>
      <c r="J47" s="150"/>
      <c r="K47" s="144"/>
    </row>
    <row r="48" spans="1:11" ht="9" customHeight="1">
      <c r="A48" s="97" t="s">
        <v>50</v>
      </c>
      <c r="B48" s="133">
        <v>65.309</v>
      </c>
      <c r="C48" s="133">
        <v>103.639</v>
      </c>
      <c r="D48" s="133">
        <v>168.948</v>
      </c>
      <c r="E48" s="150">
        <v>24.328452171192076</v>
      </c>
      <c r="F48" s="150">
        <v>37.81437792121077</v>
      </c>
      <c r="G48" s="150">
        <v>31.141340411413402</v>
      </c>
      <c r="H48" s="150"/>
      <c r="J48" s="150"/>
      <c r="K48" s="144"/>
    </row>
    <row r="49" spans="1:11" ht="9" customHeight="1">
      <c r="A49" s="97" t="s">
        <v>51</v>
      </c>
      <c r="B49" s="133">
        <v>16.117</v>
      </c>
      <c r="C49" s="133">
        <v>32.822</v>
      </c>
      <c r="D49" s="133">
        <v>48.938</v>
      </c>
      <c r="E49" s="150">
        <v>23.277679886767384</v>
      </c>
      <c r="F49" s="150">
        <v>47.38270535585391</v>
      </c>
      <c r="G49" s="150">
        <v>35.33225517659629</v>
      </c>
      <c r="H49" s="150"/>
      <c r="J49" s="150"/>
      <c r="K49" s="144"/>
    </row>
    <row r="50" spans="1:11" s="163" customFormat="1" ht="9" customHeight="1">
      <c r="A50" s="94" t="s">
        <v>166</v>
      </c>
      <c r="B50" s="131">
        <v>301.29</v>
      </c>
      <c r="C50" s="131">
        <v>498.005</v>
      </c>
      <c r="D50" s="131">
        <v>799.295</v>
      </c>
      <c r="E50" s="146">
        <v>21.374694586411117</v>
      </c>
      <c r="F50" s="146">
        <v>35.48623853211009</v>
      </c>
      <c r="G50" s="146">
        <v>28.414932419461486</v>
      </c>
      <c r="H50" s="146"/>
      <c r="J50" s="146"/>
      <c r="K50" s="144"/>
    </row>
    <row r="51" spans="1:11" ht="8.25" customHeight="1">
      <c r="A51" s="97" t="s">
        <v>53</v>
      </c>
      <c r="B51" s="133">
        <v>19.804</v>
      </c>
      <c r="C51" s="133">
        <v>38.074</v>
      </c>
      <c r="D51" s="133">
        <v>57.879</v>
      </c>
      <c r="E51" s="150">
        <v>21.39238455306508</v>
      </c>
      <c r="F51" s="150">
        <v>42.32890114288256</v>
      </c>
      <c r="G51" s="150">
        <v>31.710350419670835</v>
      </c>
      <c r="H51" s="150"/>
      <c r="J51" s="150"/>
      <c r="K51" s="144"/>
    </row>
    <row r="52" spans="1:11" ht="8.25" customHeight="1">
      <c r="A52" s="97" t="s">
        <v>54</v>
      </c>
      <c r="B52" s="133">
        <v>29.961</v>
      </c>
      <c r="C52" s="133">
        <v>50.694</v>
      </c>
      <c r="D52" s="133">
        <v>80.654</v>
      </c>
      <c r="E52" s="150">
        <v>21.136060612473813</v>
      </c>
      <c r="F52" s="150">
        <v>36.15215654952077</v>
      </c>
      <c r="G52" s="150">
        <v>28.603042092085524</v>
      </c>
      <c r="H52" s="150"/>
      <c r="J52" s="150"/>
      <c r="K52" s="144"/>
    </row>
    <row r="53" spans="1:11" ht="9.75" customHeight="1">
      <c r="A53" s="97" t="s">
        <v>55</v>
      </c>
      <c r="B53" s="133">
        <v>33.448</v>
      </c>
      <c r="C53" s="133">
        <v>65.834</v>
      </c>
      <c r="D53" s="133">
        <v>99.282</v>
      </c>
      <c r="E53" s="150">
        <v>19.283387622149835</v>
      </c>
      <c r="F53" s="150">
        <v>38.940973967976056</v>
      </c>
      <c r="G53" s="150">
        <v>28.9861757879217</v>
      </c>
      <c r="H53" s="150"/>
      <c r="J53" s="150"/>
      <c r="K53" s="144"/>
    </row>
    <row r="54" spans="1:11" ht="8.25" customHeight="1">
      <c r="A54" s="97" t="s">
        <v>56</v>
      </c>
      <c r="B54" s="133">
        <v>50.597</v>
      </c>
      <c r="C54" s="133">
        <v>79.248</v>
      </c>
      <c r="D54" s="133">
        <v>129.845</v>
      </c>
      <c r="E54" s="150">
        <v>22.194392293790465</v>
      </c>
      <c r="F54" s="150">
        <v>35.40765628909461</v>
      </c>
      <c r="G54" s="150">
        <v>28.740249851700355</v>
      </c>
      <c r="H54" s="150"/>
      <c r="J54" s="150"/>
      <c r="K54" s="144"/>
    </row>
    <row r="55" spans="1:11" ht="8.25" customHeight="1">
      <c r="A55" s="97" t="s">
        <v>57</v>
      </c>
      <c r="B55" s="133">
        <v>66.229</v>
      </c>
      <c r="C55" s="133">
        <v>104.256</v>
      </c>
      <c r="D55" s="133">
        <v>170.485</v>
      </c>
      <c r="E55" s="150">
        <v>21.321069964941874</v>
      </c>
      <c r="F55" s="150">
        <v>33.132168292194606</v>
      </c>
      <c r="G55" s="150">
        <v>27.2648182532029</v>
      </c>
      <c r="H55" s="150"/>
      <c r="J55" s="150"/>
      <c r="K55" s="144"/>
    </row>
    <row r="56" spans="1:11" ht="8.25" customHeight="1">
      <c r="A56" s="97" t="s">
        <v>58</v>
      </c>
      <c r="B56" s="133">
        <v>26.21</v>
      </c>
      <c r="C56" s="133">
        <v>38.307</v>
      </c>
      <c r="D56" s="133">
        <v>64.518</v>
      </c>
      <c r="E56" s="150">
        <v>23.17725604633683</v>
      </c>
      <c r="F56" s="150">
        <v>33.36526987832176</v>
      </c>
      <c r="G56" s="150">
        <v>28.310281882964162</v>
      </c>
      <c r="H56" s="150"/>
      <c r="J56" s="150"/>
      <c r="K56" s="144"/>
    </row>
    <row r="57" spans="1:11" ht="8.25" customHeight="1">
      <c r="A57" s="97" t="s">
        <v>59</v>
      </c>
      <c r="B57" s="133">
        <v>27.64</v>
      </c>
      <c r="C57" s="133">
        <v>37.868</v>
      </c>
      <c r="D57" s="133">
        <v>65.508</v>
      </c>
      <c r="E57" s="150">
        <v>22.31461671981593</v>
      </c>
      <c r="F57" s="150">
        <v>30.722549449122983</v>
      </c>
      <c r="G57" s="150">
        <v>26.50825702180695</v>
      </c>
      <c r="H57" s="150"/>
      <c r="J57" s="150"/>
      <c r="K57" s="144"/>
    </row>
    <row r="58" spans="1:11" ht="8.25" customHeight="1">
      <c r="A58" s="166" t="s">
        <v>167</v>
      </c>
      <c r="B58" s="133">
        <v>24.285</v>
      </c>
      <c r="C58" s="133">
        <v>45.195</v>
      </c>
      <c r="D58" s="133">
        <v>69.48</v>
      </c>
      <c r="E58" s="150">
        <v>19.158856385496545</v>
      </c>
      <c r="F58" s="150">
        <v>35.84970016181743</v>
      </c>
      <c r="G58" s="150">
        <v>27.481568205550104</v>
      </c>
      <c r="H58" s="150"/>
      <c r="J58" s="150"/>
      <c r="K58" s="144"/>
    </row>
    <row r="59" spans="1:11" ht="9" customHeight="1">
      <c r="A59" s="97" t="s">
        <v>61</v>
      </c>
      <c r="B59" s="133">
        <v>23.116</v>
      </c>
      <c r="C59" s="133">
        <v>38.528</v>
      </c>
      <c r="D59" s="133">
        <v>61.644</v>
      </c>
      <c r="E59" s="150">
        <v>23.237532293897083</v>
      </c>
      <c r="F59" s="150">
        <v>37.950394988278404</v>
      </c>
      <c r="G59" s="150">
        <v>30.668809297558695</v>
      </c>
      <c r="H59" s="150"/>
      <c r="J59" s="150"/>
      <c r="K59" s="144"/>
    </row>
    <row r="60" spans="1:11" s="163" customFormat="1" ht="9" customHeight="1">
      <c r="A60" s="94" t="s">
        <v>151</v>
      </c>
      <c r="B60" s="131">
        <v>269.53</v>
      </c>
      <c r="C60" s="131">
        <v>492.76</v>
      </c>
      <c r="D60" s="131">
        <v>762.289</v>
      </c>
      <c r="E60" s="146">
        <v>22.759783084143557</v>
      </c>
      <c r="F60" s="146">
        <v>41.05460922887219</v>
      </c>
      <c r="G60" s="146">
        <v>31.968598775504898</v>
      </c>
      <c r="H60" s="146"/>
      <c r="J60" s="146"/>
      <c r="K60" s="144"/>
    </row>
    <row r="61" spans="1:11" ht="8.25" customHeight="1">
      <c r="A61" s="97" t="s">
        <v>63</v>
      </c>
      <c r="B61" s="133">
        <v>15.531</v>
      </c>
      <c r="C61" s="133">
        <v>28.006</v>
      </c>
      <c r="D61" s="133">
        <v>43.537</v>
      </c>
      <c r="E61" s="150">
        <v>23.698786907759214</v>
      </c>
      <c r="F61" s="150">
        <v>43.093446583267934</v>
      </c>
      <c r="G61" s="150">
        <v>33.35555146946155</v>
      </c>
      <c r="H61" s="150"/>
      <c r="J61" s="150"/>
      <c r="K61" s="144"/>
    </row>
    <row r="62" spans="1:11" ht="8.25" customHeight="1">
      <c r="A62" s="97" t="s">
        <v>64</v>
      </c>
      <c r="B62" s="133">
        <v>28.296</v>
      </c>
      <c r="C62" s="133">
        <v>61.902</v>
      </c>
      <c r="D62" s="133">
        <v>90.199</v>
      </c>
      <c r="E62" s="150">
        <v>22.584223926698645</v>
      </c>
      <c r="F62" s="150">
        <v>48.96574090919878</v>
      </c>
      <c r="G62" s="150">
        <v>35.834492074212385</v>
      </c>
      <c r="H62" s="150"/>
      <c r="J62" s="150"/>
      <c r="K62" s="144"/>
    </row>
    <row r="63" spans="1:11" ht="8.25" customHeight="1">
      <c r="A63" s="97" t="s">
        <v>65</v>
      </c>
      <c r="B63" s="133">
        <v>19.328</v>
      </c>
      <c r="C63" s="133">
        <v>39.305</v>
      </c>
      <c r="D63" s="133">
        <v>58.633</v>
      </c>
      <c r="E63" s="150">
        <v>20.77028885832187</v>
      </c>
      <c r="F63" s="150">
        <v>41.220517445701766</v>
      </c>
      <c r="G63" s="150">
        <v>31.120063266616775</v>
      </c>
      <c r="H63" s="150"/>
      <c r="J63" s="150"/>
      <c r="K63" s="144"/>
    </row>
    <row r="64" spans="1:11" ht="8.25" customHeight="1">
      <c r="A64" s="97" t="s">
        <v>66</v>
      </c>
      <c r="B64" s="133">
        <v>65.478</v>
      </c>
      <c r="C64" s="133">
        <v>118.738</v>
      </c>
      <c r="D64" s="133">
        <v>184.216</v>
      </c>
      <c r="E64" s="150">
        <v>21.173571678027702</v>
      </c>
      <c r="F64" s="150">
        <v>37.41783001922289</v>
      </c>
      <c r="G64" s="150">
        <v>29.400564658866568</v>
      </c>
      <c r="H64" s="150"/>
      <c r="J64" s="150"/>
      <c r="K64" s="144"/>
    </row>
    <row r="65" spans="1:11" ht="8.25" customHeight="1">
      <c r="A65" s="97" t="s">
        <v>67</v>
      </c>
      <c r="B65" s="133">
        <v>30.2</v>
      </c>
      <c r="C65" s="133">
        <v>48.095</v>
      </c>
      <c r="D65" s="133">
        <v>78.295</v>
      </c>
      <c r="E65" s="150">
        <v>28.25228731266488</v>
      </c>
      <c r="F65" s="150">
        <v>43.9031292218936</v>
      </c>
      <c r="G65" s="150">
        <v>36.17349602435745</v>
      </c>
      <c r="H65" s="150"/>
      <c r="J65" s="150"/>
      <c r="K65" s="144"/>
    </row>
    <row r="66" spans="1:11" ht="8.25" customHeight="1">
      <c r="A66" s="97" t="s">
        <v>68</v>
      </c>
      <c r="B66" s="133">
        <v>33.642</v>
      </c>
      <c r="C66" s="133">
        <v>58.058</v>
      </c>
      <c r="D66" s="133">
        <v>91.7</v>
      </c>
      <c r="E66" s="150">
        <v>25.128848653251474</v>
      </c>
      <c r="F66" s="150">
        <v>43.40071165864307</v>
      </c>
      <c r="G66" s="150">
        <v>34.26116196525314</v>
      </c>
      <c r="H66" s="150"/>
      <c r="J66" s="150"/>
      <c r="K66" s="144"/>
    </row>
    <row r="67" spans="1:11" ht="8.25" customHeight="1">
      <c r="A67" s="97" t="s">
        <v>69</v>
      </c>
      <c r="B67" s="133">
        <v>24.608</v>
      </c>
      <c r="C67" s="133">
        <v>44.055</v>
      </c>
      <c r="D67" s="133">
        <v>68.662</v>
      </c>
      <c r="E67" s="150">
        <v>21.87708364819573</v>
      </c>
      <c r="F67" s="150">
        <v>39.13112992192427</v>
      </c>
      <c r="G67" s="150">
        <v>30.507495579074583</v>
      </c>
      <c r="H67" s="150"/>
      <c r="J67" s="150"/>
      <c r="K67" s="144"/>
    </row>
    <row r="68" spans="1:11" ht="8.25" customHeight="1">
      <c r="A68" s="97" t="s">
        <v>70</v>
      </c>
      <c r="B68" s="133">
        <v>19.797</v>
      </c>
      <c r="C68" s="133">
        <v>32.397</v>
      </c>
      <c r="D68" s="133">
        <v>52.194</v>
      </c>
      <c r="E68" s="150">
        <v>23.362324313480215</v>
      </c>
      <c r="F68" s="150">
        <v>37.59442993907746</v>
      </c>
      <c r="G68" s="150">
        <v>30.53816539312169</v>
      </c>
      <c r="H68" s="150"/>
      <c r="J68" s="150"/>
      <c r="K68" s="144"/>
    </row>
    <row r="69" spans="1:11" ht="9" customHeight="1">
      <c r="A69" s="97" t="s">
        <v>71</v>
      </c>
      <c r="B69" s="133">
        <v>15.841</v>
      </c>
      <c r="C69" s="133">
        <v>31.731</v>
      </c>
      <c r="D69" s="133">
        <v>47.572</v>
      </c>
      <c r="E69" s="150">
        <v>22.120285423037718</v>
      </c>
      <c r="F69" s="150">
        <v>43.4796311267625</v>
      </c>
      <c r="G69" s="150">
        <v>32.90085205267235</v>
      </c>
      <c r="H69" s="150"/>
      <c r="J69" s="150"/>
      <c r="K69" s="144"/>
    </row>
    <row r="70" spans="1:11" ht="9" customHeight="1">
      <c r="A70" s="97" t="s">
        <v>72</v>
      </c>
      <c r="B70" s="133">
        <v>16.809</v>
      </c>
      <c r="C70" s="133">
        <v>30.473</v>
      </c>
      <c r="D70" s="133">
        <v>47.282</v>
      </c>
      <c r="E70" s="150">
        <v>20.623274645727257</v>
      </c>
      <c r="F70" s="150">
        <v>37.57181959411141</v>
      </c>
      <c r="G70" s="150">
        <v>29.076753725147746</v>
      </c>
      <c r="H70" s="150"/>
      <c r="J70" s="150"/>
      <c r="K70" s="144"/>
    </row>
    <row r="71" spans="1:11" s="136" customFormat="1" ht="9" customHeight="1">
      <c r="A71" s="94" t="s">
        <v>152</v>
      </c>
      <c r="B71" s="131">
        <v>66.395</v>
      </c>
      <c r="C71" s="131">
        <v>121.894</v>
      </c>
      <c r="D71" s="131">
        <v>188.289</v>
      </c>
      <c r="E71" s="146">
        <v>23.306713470820533</v>
      </c>
      <c r="F71" s="146">
        <v>41.99953829244006</v>
      </c>
      <c r="G71" s="146">
        <v>32.740105233506405</v>
      </c>
      <c r="H71" s="107"/>
      <c r="J71" s="107"/>
      <c r="K71" s="144"/>
    </row>
    <row r="72" spans="1:11" s="139" customFormat="1" ht="9" customHeight="1">
      <c r="A72" s="97" t="s">
        <v>74</v>
      </c>
      <c r="B72" s="133">
        <v>48.495</v>
      </c>
      <c r="C72" s="133">
        <v>86.698</v>
      </c>
      <c r="D72" s="133">
        <v>135.193</v>
      </c>
      <c r="E72" s="150">
        <v>22.833855976495183</v>
      </c>
      <c r="F72" s="150">
        <v>40.26247840543904</v>
      </c>
      <c r="G72" s="150">
        <v>31.608270947408784</v>
      </c>
      <c r="H72" s="110"/>
      <c r="J72" s="110"/>
      <c r="K72" s="144"/>
    </row>
    <row r="73" spans="1:11" s="139" customFormat="1" ht="9" customHeight="1">
      <c r="A73" s="97" t="s">
        <v>75</v>
      </c>
      <c r="B73" s="133">
        <v>17.9</v>
      </c>
      <c r="C73" s="133">
        <v>35.196</v>
      </c>
      <c r="D73" s="133">
        <v>53.096</v>
      </c>
      <c r="E73" s="150">
        <v>24.692039231374064</v>
      </c>
      <c r="F73" s="150">
        <v>46.99379130783096</v>
      </c>
      <c r="G73" s="150">
        <v>36.02464244036149</v>
      </c>
      <c r="H73" s="110"/>
      <c r="J73" s="110"/>
      <c r="K73" s="144"/>
    </row>
    <row r="74" spans="1:11" s="136" customFormat="1" ht="9" customHeight="1">
      <c r="A74" s="94" t="s">
        <v>153</v>
      </c>
      <c r="B74" s="131">
        <v>120.573</v>
      </c>
      <c r="C74" s="131">
        <v>207.68</v>
      </c>
      <c r="D74" s="131">
        <v>328.252</v>
      </c>
      <c r="E74" s="146">
        <v>23.80701338703945</v>
      </c>
      <c r="F74" s="146">
        <v>41.08610712695979</v>
      </c>
      <c r="G74" s="146">
        <v>32.43805185115645</v>
      </c>
      <c r="H74" s="107"/>
      <c r="J74" s="107"/>
      <c r="K74" s="144"/>
    </row>
    <row r="75" spans="1:11" s="139" customFormat="1" ht="9" customHeight="1">
      <c r="A75" s="97" t="s">
        <v>77</v>
      </c>
      <c r="B75" s="133">
        <v>27.289</v>
      </c>
      <c r="C75" s="133">
        <v>50.603</v>
      </c>
      <c r="D75" s="133">
        <v>77.891</v>
      </c>
      <c r="E75" s="150">
        <v>21.788494550680667</v>
      </c>
      <c r="F75" s="150">
        <v>41.045211946206386</v>
      </c>
      <c r="G75" s="150">
        <v>31.34055711359951</v>
      </c>
      <c r="H75" s="110"/>
      <c r="J75" s="110"/>
      <c r="K75" s="144"/>
    </row>
    <row r="76" spans="1:11" s="139" customFormat="1" ht="9" customHeight="1">
      <c r="A76" s="97" t="s">
        <v>78</v>
      </c>
      <c r="B76" s="133">
        <v>37.75</v>
      </c>
      <c r="C76" s="133">
        <v>61.315</v>
      </c>
      <c r="D76" s="133">
        <v>99.065</v>
      </c>
      <c r="E76" s="150">
        <v>24.74014654031169</v>
      </c>
      <c r="F76" s="150">
        <v>40.224493544662536</v>
      </c>
      <c r="G76" s="150">
        <v>32.47841111016399</v>
      </c>
      <c r="H76" s="110"/>
      <c r="J76" s="110"/>
      <c r="K76" s="144"/>
    </row>
    <row r="77" spans="1:11" s="139" customFormat="1" ht="9" customHeight="1">
      <c r="A77" s="97" t="s">
        <v>79</v>
      </c>
      <c r="B77" s="133">
        <v>25.889</v>
      </c>
      <c r="C77" s="133">
        <v>41.245</v>
      </c>
      <c r="D77" s="133">
        <v>67.134</v>
      </c>
      <c r="E77" s="150">
        <v>25.04280366418711</v>
      </c>
      <c r="F77" s="150">
        <v>39.990885820663976</v>
      </c>
      <c r="G77" s="150">
        <v>32.507892850917116</v>
      </c>
      <c r="H77" s="110"/>
      <c r="J77" s="110"/>
      <c r="K77" s="144"/>
    </row>
    <row r="78" spans="1:11" s="139" customFormat="1" ht="9" customHeight="1">
      <c r="A78" s="97" t="s">
        <v>80</v>
      </c>
      <c r="B78" s="133">
        <v>29.644</v>
      </c>
      <c r="C78" s="133">
        <v>54.517</v>
      </c>
      <c r="D78" s="133">
        <v>84.162</v>
      </c>
      <c r="E78" s="150">
        <v>23.66767530798157</v>
      </c>
      <c r="F78" s="150">
        <v>43.05559943136945</v>
      </c>
      <c r="G78" s="150">
        <v>33.41472420405684</v>
      </c>
      <c r="H78" s="110"/>
      <c r="J78" s="110"/>
      <c r="K78" s="144"/>
    </row>
    <row r="79" spans="1:11" s="136" customFormat="1" ht="9" customHeight="1">
      <c r="A79" s="94" t="s">
        <v>154</v>
      </c>
      <c r="B79" s="131">
        <v>439.073</v>
      </c>
      <c r="C79" s="131">
        <v>857.412</v>
      </c>
      <c r="D79" s="131">
        <v>1296.485</v>
      </c>
      <c r="E79" s="146">
        <v>23.88525018223755</v>
      </c>
      <c r="F79" s="146">
        <v>45.089594199331714</v>
      </c>
      <c r="G79" s="146">
        <v>34.666922293054256</v>
      </c>
      <c r="H79" s="107"/>
      <c r="J79" s="107"/>
      <c r="K79" s="144"/>
    </row>
    <row r="80" spans="1:11" s="139" customFormat="1" ht="9" customHeight="1">
      <c r="A80" s="97" t="s">
        <v>82</v>
      </c>
      <c r="B80" s="133">
        <v>21.719</v>
      </c>
      <c r="C80" s="133">
        <v>59.965</v>
      </c>
      <c r="D80" s="133">
        <v>81.684</v>
      </c>
      <c r="E80" s="150">
        <v>20.664884254193584</v>
      </c>
      <c r="F80" s="150">
        <v>57.070389827927514</v>
      </c>
      <c r="G80" s="150">
        <v>38.865125396697</v>
      </c>
      <c r="H80" s="110"/>
      <c r="J80" s="110"/>
      <c r="K80" s="144"/>
    </row>
    <row r="81" spans="1:11" s="139" customFormat="1" ht="9" customHeight="1">
      <c r="A81" s="97" t="s">
        <v>83</v>
      </c>
      <c r="B81" s="133">
        <v>14.281</v>
      </c>
      <c r="C81" s="133">
        <v>24.772</v>
      </c>
      <c r="D81" s="133">
        <v>39.054</v>
      </c>
      <c r="E81" s="150">
        <v>27.27776292164878</v>
      </c>
      <c r="F81" s="150">
        <v>48.08696496166165</v>
      </c>
      <c r="G81" s="150">
        <v>37.59928371313867</v>
      </c>
      <c r="H81" s="110"/>
      <c r="J81" s="110"/>
      <c r="K81" s="144"/>
    </row>
    <row r="82" spans="1:11" s="139" customFormat="1" ht="9" customHeight="1">
      <c r="A82" s="97" t="s">
        <v>84</v>
      </c>
      <c r="B82" s="133">
        <v>306.868</v>
      </c>
      <c r="C82" s="133">
        <v>575.375</v>
      </c>
      <c r="D82" s="133">
        <v>882.244</v>
      </c>
      <c r="E82" s="150">
        <v>23.111202156366712</v>
      </c>
      <c r="F82" s="150">
        <v>41.411074957014534</v>
      </c>
      <c r="G82" s="150">
        <v>32.46872161612712</v>
      </c>
      <c r="H82" s="116"/>
      <c r="J82" s="116"/>
      <c r="K82" s="144"/>
    </row>
    <row r="83" spans="1:11" s="139" customFormat="1" ht="9" customHeight="1">
      <c r="A83" s="97" t="s">
        <v>85</v>
      </c>
      <c r="B83" s="133">
        <v>48.656</v>
      </c>
      <c r="C83" s="133">
        <v>99.025</v>
      </c>
      <c r="D83" s="133">
        <v>147.68</v>
      </c>
      <c r="E83" s="150">
        <v>26.10090389721857</v>
      </c>
      <c r="F83" s="150">
        <v>52.532877809666786</v>
      </c>
      <c r="G83" s="150">
        <v>39.39015672844051</v>
      </c>
      <c r="H83" s="110"/>
      <c r="J83" s="110"/>
      <c r="K83" s="144"/>
    </row>
    <row r="84" spans="1:11" s="139" customFormat="1" ht="9" customHeight="1">
      <c r="A84" s="97" t="s">
        <v>86</v>
      </c>
      <c r="B84" s="133">
        <v>47.548</v>
      </c>
      <c r="C84" s="133">
        <v>98.275</v>
      </c>
      <c r="D84" s="133">
        <v>145.823</v>
      </c>
      <c r="E84" s="150">
        <v>28.540044777642393</v>
      </c>
      <c r="F84" s="150">
        <v>58.82511387919528</v>
      </c>
      <c r="G84" s="150">
        <v>43.70367706338432</v>
      </c>
      <c r="H84" s="110"/>
      <c r="J84" s="110"/>
      <c r="K84" s="144"/>
    </row>
    <row r="85" spans="1:11" s="136" customFormat="1" ht="9" customHeight="1">
      <c r="A85" s="94" t="s">
        <v>155</v>
      </c>
      <c r="B85" s="131">
        <v>122.076</v>
      </c>
      <c r="C85" s="131">
        <v>221.209</v>
      </c>
      <c r="D85" s="131">
        <v>343.285</v>
      </c>
      <c r="E85" s="146">
        <v>27.881099475841904</v>
      </c>
      <c r="F85" s="146">
        <v>50.241202469259186</v>
      </c>
      <c r="G85" s="146">
        <v>39.09237500256224</v>
      </c>
      <c r="H85" s="107"/>
      <c r="J85" s="107"/>
      <c r="K85" s="144"/>
    </row>
    <row r="86" spans="1:11" s="139" customFormat="1" ht="9" customHeight="1">
      <c r="A86" s="97" t="s">
        <v>88</v>
      </c>
      <c r="B86" s="133">
        <v>30.648</v>
      </c>
      <c r="C86" s="133">
        <v>48.711</v>
      </c>
      <c r="D86" s="133">
        <v>79.358</v>
      </c>
      <c r="E86" s="150">
        <v>29.740036680154873</v>
      </c>
      <c r="F86" s="150">
        <v>48.15862062147171</v>
      </c>
      <c r="G86" s="150">
        <v>38.86287952987268</v>
      </c>
      <c r="H86" s="110"/>
      <c r="J86" s="110"/>
      <c r="K86" s="144"/>
    </row>
    <row r="87" spans="1:11" s="139" customFormat="1" ht="9" customHeight="1">
      <c r="A87" s="97" t="s">
        <v>89</v>
      </c>
      <c r="B87" s="133">
        <v>25.787</v>
      </c>
      <c r="C87" s="133">
        <v>51.034</v>
      </c>
      <c r="D87" s="133">
        <v>76.82</v>
      </c>
      <c r="E87" s="150">
        <v>25.149706438839797</v>
      </c>
      <c r="F87" s="150">
        <v>49.67489487618751</v>
      </c>
      <c r="G87" s="150">
        <v>37.42406305871807</v>
      </c>
      <c r="H87" s="110"/>
      <c r="J87" s="110"/>
      <c r="K87" s="144"/>
    </row>
    <row r="88" spans="1:11" ht="9" customHeight="1">
      <c r="A88" s="97" t="s">
        <v>90</v>
      </c>
      <c r="B88" s="133">
        <v>30.202</v>
      </c>
      <c r="C88" s="133">
        <v>51.974</v>
      </c>
      <c r="D88" s="133">
        <v>82.176</v>
      </c>
      <c r="E88" s="150">
        <v>29.23179666857016</v>
      </c>
      <c r="F88" s="150">
        <v>48.78355547212314</v>
      </c>
      <c r="G88" s="150">
        <v>39.15772018355182</v>
      </c>
      <c r="H88" s="110"/>
      <c r="J88" s="110"/>
      <c r="K88" s="144"/>
    </row>
    <row r="89" spans="1:11" ht="9" customHeight="1">
      <c r="A89" s="97" t="s">
        <v>91</v>
      </c>
      <c r="B89" s="133">
        <v>35.44</v>
      </c>
      <c r="C89" s="133">
        <v>69.491</v>
      </c>
      <c r="D89" s="133">
        <v>104.931</v>
      </c>
      <c r="E89" s="150">
        <v>27.48586540922452</v>
      </c>
      <c r="F89" s="150">
        <v>53.50771149833295</v>
      </c>
      <c r="G89" s="150">
        <v>40.54364205401646</v>
      </c>
      <c r="H89" s="110"/>
      <c r="J89" s="110"/>
      <c r="K89" s="144"/>
    </row>
    <row r="90" spans="1:11" s="163" customFormat="1" ht="9" customHeight="1">
      <c r="A90" s="94" t="s">
        <v>156</v>
      </c>
      <c r="B90" s="131">
        <v>33.313</v>
      </c>
      <c r="C90" s="131">
        <v>59.119</v>
      </c>
      <c r="D90" s="131">
        <v>92.433</v>
      </c>
      <c r="E90" s="146">
        <v>31.701003949184</v>
      </c>
      <c r="F90" s="146">
        <v>56.692014844506666</v>
      </c>
      <c r="G90" s="146">
        <v>44.14900222576731</v>
      </c>
      <c r="H90" s="107"/>
      <c r="J90" s="107"/>
      <c r="K90" s="144"/>
    </row>
    <row r="91" spans="1:11" ht="9" customHeight="1">
      <c r="A91" s="97" t="s">
        <v>93</v>
      </c>
      <c r="B91" s="133">
        <v>24.651</v>
      </c>
      <c r="C91" s="133">
        <v>43.162</v>
      </c>
      <c r="D91" s="133">
        <v>67.813</v>
      </c>
      <c r="E91" s="150">
        <v>32.58731459693837</v>
      </c>
      <c r="F91" s="150">
        <v>57.211404636613075</v>
      </c>
      <c r="G91" s="150">
        <v>44.88281741225371</v>
      </c>
      <c r="H91" s="110"/>
      <c r="J91" s="110"/>
      <c r="K91" s="144"/>
    </row>
    <row r="92" spans="1:11" ht="9" customHeight="1">
      <c r="A92" s="97" t="s">
        <v>94</v>
      </c>
      <c r="B92" s="133">
        <v>8.662</v>
      </c>
      <c r="C92" s="133">
        <v>15.957</v>
      </c>
      <c r="D92" s="133">
        <v>24.619</v>
      </c>
      <c r="E92" s="150">
        <v>29.42355378919121</v>
      </c>
      <c r="F92" s="150">
        <v>55.33324086275054</v>
      </c>
      <c r="G92" s="150">
        <v>42.24407151926971</v>
      </c>
      <c r="H92" s="110"/>
      <c r="J92" s="110"/>
      <c r="K92" s="144"/>
    </row>
    <row r="93" spans="1:11" s="163" customFormat="1" ht="9" customHeight="1">
      <c r="A93" s="94" t="s">
        <v>157</v>
      </c>
      <c r="B93" s="131">
        <v>732.309</v>
      </c>
      <c r="C93" s="131">
        <v>1369.756</v>
      </c>
      <c r="D93" s="131">
        <v>2102.064</v>
      </c>
      <c r="E93" s="146">
        <v>37.7985444410034</v>
      </c>
      <c r="F93" s="146">
        <v>68.92332650015447</v>
      </c>
      <c r="G93" s="146">
        <v>53.55900470932894</v>
      </c>
      <c r="H93" s="107"/>
      <c r="J93" s="107"/>
      <c r="K93" s="144"/>
    </row>
    <row r="94" spans="1:11" ht="9" customHeight="1">
      <c r="A94" s="97" t="s">
        <v>96</v>
      </c>
      <c r="B94" s="133">
        <v>137.39</v>
      </c>
      <c r="C94" s="133">
        <v>220.9</v>
      </c>
      <c r="D94" s="133">
        <v>358.29</v>
      </c>
      <c r="E94" s="150">
        <v>44.80790555084469</v>
      </c>
      <c r="F94" s="150">
        <v>70.70247986787695</v>
      </c>
      <c r="G94" s="150">
        <v>57.876831821353804</v>
      </c>
      <c r="H94" s="116"/>
      <c r="J94" s="116"/>
      <c r="K94" s="144"/>
    </row>
    <row r="95" spans="1:11" ht="9" customHeight="1">
      <c r="A95" s="97" t="s">
        <v>97</v>
      </c>
      <c r="B95" s="133">
        <v>33.735</v>
      </c>
      <c r="C95" s="133">
        <v>56.951</v>
      </c>
      <c r="D95" s="133">
        <v>90.686</v>
      </c>
      <c r="E95" s="150">
        <v>35.92728279622569</v>
      </c>
      <c r="F95" s="150">
        <v>60.53722522216081</v>
      </c>
      <c r="G95" s="150">
        <v>48.24390607211636</v>
      </c>
      <c r="H95" s="110"/>
      <c r="J95" s="110"/>
      <c r="K95" s="144"/>
    </row>
    <row r="96" spans="1:11" ht="9" customHeight="1">
      <c r="A96" s="97" t="s">
        <v>98</v>
      </c>
      <c r="B96" s="133">
        <v>399.642</v>
      </c>
      <c r="C96" s="133">
        <v>768.95</v>
      </c>
      <c r="D96" s="133">
        <v>1168.592</v>
      </c>
      <c r="E96" s="150">
        <v>39.06824787156148</v>
      </c>
      <c r="F96" s="150">
        <v>72.42077226848099</v>
      </c>
      <c r="G96" s="150">
        <v>56.05526705341837</v>
      </c>
      <c r="H96" s="110"/>
      <c r="J96" s="110"/>
      <c r="K96" s="144"/>
    </row>
    <row r="97" spans="1:11" ht="9" customHeight="1">
      <c r="A97" s="97" t="s">
        <v>99</v>
      </c>
      <c r="B97" s="133">
        <v>43.97</v>
      </c>
      <c r="C97" s="133">
        <v>84.904</v>
      </c>
      <c r="D97" s="133">
        <v>128.874</v>
      </c>
      <c r="E97" s="150">
        <v>30.106334175516437</v>
      </c>
      <c r="F97" s="150">
        <v>58.61957069573802</v>
      </c>
      <c r="G97" s="150">
        <v>44.30364951458981</v>
      </c>
      <c r="H97" s="110"/>
      <c r="J97" s="110"/>
      <c r="K97" s="144"/>
    </row>
    <row r="98" spans="1:11" ht="9" customHeight="1">
      <c r="A98" s="97" t="s">
        <v>100</v>
      </c>
      <c r="B98" s="133">
        <v>117.571</v>
      </c>
      <c r="C98" s="133">
        <v>238.052</v>
      </c>
      <c r="D98" s="133">
        <v>355.623</v>
      </c>
      <c r="E98" s="150">
        <v>31.95732536015222</v>
      </c>
      <c r="F98" s="150">
        <v>63.611148224354</v>
      </c>
      <c r="G98" s="150">
        <v>47.91923247948473</v>
      </c>
      <c r="H98" s="110"/>
      <c r="J98" s="110"/>
      <c r="K98" s="144"/>
    </row>
    <row r="99" spans="1:11" s="163" customFormat="1" ht="9" customHeight="1">
      <c r="A99" s="94" t="s">
        <v>158</v>
      </c>
      <c r="B99" s="131">
        <v>431.099</v>
      </c>
      <c r="C99" s="131">
        <v>892.012</v>
      </c>
      <c r="D99" s="131">
        <v>1323.111</v>
      </c>
      <c r="E99" s="146">
        <v>32.064462288653715</v>
      </c>
      <c r="F99" s="146">
        <v>64.6997341689061</v>
      </c>
      <c r="G99" s="146">
        <v>48.587161286295014</v>
      </c>
      <c r="H99" s="107"/>
      <c r="J99" s="107"/>
      <c r="K99" s="144"/>
    </row>
    <row r="100" spans="1:11" ht="9" customHeight="1">
      <c r="A100" s="97" t="s">
        <v>102</v>
      </c>
      <c r="B100" s="133">
        <v>74.776</v>
      </c>
      <c r="C100" s="133">
        <v>161.06</v>
      </c>
      <c r="D100" s="133">
        <v>235.836</v>
      </c>
      <c r="E100" s="150">
        <v>33.42063626855932</v>
      </c>
      <c r="F100" s="150">
        <v>71.30113729431086</v>
      </c>
      <c r="G100" s="150">
        <v>52.451126481773905</v>
      </c>
      <c r="H100" s="110"/>
      <c r="J100" s="110"/>
      <c r="K100" s="144"/>
    </row>
    <row r="101" spans="1:11" ht="9" customHeight="1">
      <c r="A101" s="97" t="s">
        <v>103</v>
      </c>
      <c r="B101" s="133">
        <v>157.463</v>
      </c>
      <c r="C101" s="133">
        <v>345.811</v>
      </c>
      <c r="D101" s="133">
        <v>503.273</v>
      </c>
      <c r="E101" s="150">
        <v>29.307382915085405</v>
      </c>
      <c r="F101" s="150">
        <v>63.51565800348975</v>
      </c>
      <c r="G101" s="150">
        <v>46.52478296360186</v>
      </c>
      <c r="H101" s="110"/>
      <c r="J101" s="110"/>
      <c r="K101" s="144"/>
    </row>
    <row r="102" spans="1:11" ht="9" customHeight="1">
      <c r="A102" s="97" t="s">
        <v>104</v>
      </c>
      <c r="B102" s="133">
        <v>68.813</v>
      </c>
      <c r="C102" s="133">
        <v>130.413</v>
      </c>
      <c r="D102" s="133">
        <v>199.226</v>
      </c>
      <c r="E102" s="150">
        <v>36.08442579968537</v>
      </c>
      <c r="F102" s="150">
        <v>66.2654214345237</v>
      </c>
      <c r="G102" s="150">
        <v>51.41263057929725</v>
      </c>
      <c r="H102" s="110"/>
      <c r="J102" s="110"/>
      <c r="K102" s="144"/>
    </row>
    <row r="103" spans="1:11" ht="9" customHeight="1">
      <c r="A103" s="97" t="s">
        <v>105</v>
      </c>
      <c r="B103" s="133">
        <v>47.729</v>
      </c>
      <c r="C103" s="133">
        <v>90.726</v>
      </c>
      <c r="D103" s="133">
        <v>138.454</v>
      </c>
      <c r="E103" s="150">
        <v>36.30603287617048</v>
      </c>
      <c r="F103" s="150">
        <v>66.19581633918735</v>
      </c>
      <c r="G103" s="150">
        <v>51.561894830925084</v>
      </c>
      <c r="H103" s="110"/>
      <c r="J103" s="110"/>
      <c r="K103" s="144"/>
    </row>
    <row r="104" spans="1:11" ht="9" customHeight="1">
      <c r="A104" s="97" t="s">
        <v>106</v>
      </c>
      <c r="B104" s="133">
        <v>82.318</v>
      </c>
      <c r="C104" s="133">
        <v>164.003</v>
      </c>
      <c r="D104" s="133">
        <v>246.321</v>
      </c>
      <c r="E104" s="150">
        <v>31.504579220709637</v>
      </c>
      <c r="F104" s="150">
        <v>59.746954418279316</v>
      </c>
      <c r="G104" s="150">
        <v>45.97376564523896</v>
      </c>
      <c r="H104" s="110"/>
      <c r="J104" s="110"/>
      <c r="K104" s="144"/>
    </row>
    <row r="105" spans="1:11" s="163" customFormat="1" ht="9" customHeight="1">
      <c r="A105" s="94" t="s">
        <v>159</v>
      </c>
      <c r="B105" s="131">
        <v>64.993</v>
      </c>
      <c r="C105" s="131">
        <v>113.397</v>
      </c>
      <c r="D105" s="131">
        <v>178.39</v>
      </c>
      <c r="E105" s="146">
        <v>33.35471686493477</v>
      </c>
      <c r="F105" s="146">
        <v>58.21739175077779</v>
      </c>
      <c r="G105" s="146">
        <v>45.78375714769682</v>
      </c>
      <c r="H105" s="107"/>
      <c r="J105" s="107"/>
      <c r="K105" s="144"/>
    </row>
    <row r="106" spans="1:11" ht="9" customHeight="1">
      <c r="A106" s="97" t="s">
        <v>108</v>
      </c>
      <c r="B106" s="133">
        <v>42.607</v>
      </c>
      <c r="C106" s="133">
        <v>73.804</v>
      </c>
      <c r="D106" s="133">
        <v>116.412</v>
      </c>
      <c r="E106" s="150">
        <v>33.46213352810436</v>
      </c>
      <c r="F106" s="150">
        <v>58.10789531697792</v>
      </c>
      <c r="G106" s="150">
        <v>45.770048871397066</v>
      </c>
      <c r="H106" s="110"/>
      <c r="J106" s="110"/>
      <c r="K106" s="144"/>
    </row>
    <row r="107" spans="1:11" ht="9" customHeight="1">
      <c r="A107" s="97" t="s">
        <v>109</v>
      </c>
      <c r="B107" s="133">
        <v>22.385</v>
      </c>
      <c r="C107" s="133">
        <v>39.593</v>
      </c>
      <c r="D107" s="133">
        <v>61.978</v>
      </c>
      <c r="E107" s="150">
        <v>33.150684931506845</v>
      </c>
      <c r="F107" s="150">
        <v>58.422605872805086</v>
      </c>
      <c r="G107" s="150">
        <v>45.8095273291696</v>
      </c>
      <c r="H107" s="110"/>
      <c r="J107" s="110"/>
      <c r="K107" s="144"/>
    </row>
    <row r="108" spans="1:11" s="163" customFormat="1" ht="9" customHeight="1">
      <c r="A108" s="94" t="s">
        <v>160</v>
      </c>
      <c r="B108" s="131">
        <v>259.479</v>
      </c>
      <c r="C108" s="131">
        <v>439.366</v>
      </c>
      <c r="D108" s="131">
        <v>698.846</v>
      </c>
      <c r="E108" s="146">
        <v>38.98744637853188</v>
      </c>
      <c r="F108" s="146">
        <v>64.91411584978474</v>
      </c>
      <c r="G108" s="146">
        <v>52.059988706676016</v>
      </c>
      <c r="H108" s="107"/>
      <c r="J108" s="107"/>
      <c r="K108" s="144"/>
    </row>
    <row r="109" spans="1:11" ht="9" customHeight="1">
      <c r="A109" s="97" t="s">
        <v>111</v>
      </c>
      <c r="B109" s="133">
        <v>96.397</v>
      </c>
      <c r="C109" s="133">
        <v>161.435</v>
      </c>
      <c r="D109" s="133">
        <v>257.831</v>
      </c>
      <c r="E109" s="150">
        <v>39.23617329577832</v>
      </c>
      <c r="F109" s="150">
        <v>64.88414621892646</v>
      </c>
      <c r="G109" s="150">
        <v>52.14089696636326</v>
      </c>
      <c r="H109" s="110"/>
      <c r="J109" s="110"/>
      <c r="K109" s="144"/>
    </row>
    <row r="110" spans="1:11" ht="9" customHeight="1">
      <c r="A110" s="97" t="s">
        <v>112</v>
      </c>
      <c r="B110" s="133">
        <v>42.297</v>
      </c>
      <c r="C110" s="133">
        <v>77.271</v>
      </c>
      <c r="D110" s="133">
        <v>119.567</v>
      </c>
      <c r="E110" s="150">
        <v>34.6089646030733</v>
      </c>
      <c r="F110" s="150">
        <v>61.783189944670106</v>
      </c>
      <c r="G110" s="150">
        <v>48.35248825227877</v>
      </c>
      <c r="H110" s="110"/>
      <c r="J110" s="110"/>
      <c r="K110" s="144"/>
    </row>
    <row r="111" spans="1:11" ht="9" customHeight="1">
      <c r="A111" s="97" t="s">
        <v>113</v>
      </c>
      <c r="B111" s="133">
        <v>74.466</v>
      </c>
      <c r="C111" s="133">
        <v>122.259</v>
      </c>
      <c r="D111" s="133">
        <v>196.725</v>
      </c>
      <c r="E111" s="150">
        <v>40.28172214017948</v>
      </c>
      <c r="F111" s="150">
        <v>64.67635109399467</v>
      </c>
      <c r="G111" s="150">
        <v>52.615038981532244</v>
      </c>
      <c r="H111" s="110"/>
      <c r="J111" s="110"/>
      <c r="K111" s="144"/>
    </row>
    <row r="112" spans="1:11" ht="9" customHeight="1">
      <c r="A112" s="97" t="s">
        <v>114</v>
      </c>
      <c r="B112" s="133">
        <v>24.532</v>
      </c>
      <c r="C112" s="133">
        <v>42.677</v>
      </c>
      <c r="D112" s="133">
        <v>67.21</v>
      </c>
      <c r="E112" s="150">
        <v>42.53120665742025</v>
      </c>
      <c r="F112" s="150">
        <v>72.36578831349408</v>
      </c>
      <c r="G112" s="150">
        <v>57.61482675261885</v>
      </c>
      <c r="H112" s="110"/>
      <c r="J112" s="110"/>
      <c r="K112" s="144"/>
    </row>
    <row r="113" spans="1:11" ht="9" customHeight="1">
      <c r="A113" s="97" t="s">
        <v>115</v>
      </c>
      <c r="B113" s="133">
        <v>21.788</v>
      </c>
      <c r="C113" s="133">
        <v>35.724</v>
      </c>
      <c r="D113" s="133">
        <v>57.512</v>
      </c>
      <c r="E113" s="150">
        <v>39.539779326364695</v>
      </c>
      <c r="F113" s="150">
        <v>64.99763472944943</v>
      </c>
      <c r="G113" s="150">
        <v>52.252284992640774</v>
      </c>
      <c r="H113" s="110"/>
      <c r="J113" s="110"/>
      <c r="K113" s="144"/>
    </row>
    <row r="114" spans="1:11" s="163" customFormat="1" ht="9" customHeight="1">
      <c r="A114" s="94" t="s">
        <v>161</v>
      </c>
      <c r="B114" s="131">
        <v>557.111</v>
      </c>
      <c r="C114" s="131">
        <v>1108.749</v>
      </c>
      <c r="D114" s="131">
        <v>1665.86</v>
      </c>
      <c r="E114" s="146">
        <v>34.00669865630107</v>
      </c>
      <c r="F114" s="146">
        <v>65.31138907951356</v>
      </c>
      <c r="G114" s="146">
        <v>49.9377524264263</v>
      </c>
      <c r="H114" s="107"/>
      <c r="J114" s="107"/>
      <c r="K114" s="144"/>
    </row>
    <row r="115" spans="1:11" ht="9" customHeight="1">
      <c r="A115" s="97" t="s">
        <v>117</v>
      </c>
      <c r="B115" s="133">
        <v>48.563</v>
      </c>
      <c r="C115" s="133">
        <v>95.699</v>
      </c>
      <c r="D115" s="133">
        <v>144.261</v>
      </c>
      <c r="E115" s="150">
        <v>34.70669792172894</v>
      </c>
      <c r="F115" s="150">
        <v>66.72965491273455</v>
      </c>
      <c r="G115" s="150">
        <v>50.91498815897677</v>
      </c>
      <c r="H115" s="110"/>
      <c r="J115" s="110"/>
      <c r="K115" s="144"/>
    </row>
    <row r="116" spans="1:11" ht="9" customHeight="1">
      <c r="A116" s="97" t="s">
        <v>118</v>
      </c>
      <c r="B116" s="133">
        <v>133.132</v>
      </c>
      <c r="C116" s="133">
        <v>272.485</v>
      </c>
      <c r="D116" s="133">
        <v>405.616</v>
      </c>
      <c r="E116" s="150">
        <v>33.001333617574005</v>
      </c>
      <c r="F116" s="150">
        <v>64.44803428587647</v>
      </c>
      <c r="G116" s="150">
        <v>49.09351243205428</v>
      </c>
      <c r="H116" s="110"/>
      <c r="J116" s="110"/>
      <c r="K116" s="144"/>
    </row>
    <row r="117" spans="1:11" ht="9" customHeight="1">
      <c r="A117" s="97" t="s">
        <v>119</v>
      </c>
      <c r="B117" s="133">
        <v>74.721</v>
      </c>
      <c r="C117" s="133">
        <v>134.471</v>
      </c>
      <c r="D117" s="133">
        <v>209.193</v>
      </c>
      <c r="E117" s="150">
        <v>35.09576996420955</v>
      </c>
      <c r="F117" s="150">
        <v>61.026648755604775</v>
      </c>
      <c r="G117" s="150">
        <v>48.284147405448074</v>
      </c>
      <c r="H117" s="110"/>
      <c r="J117" s="110"/>
      <c r="K117" s="144"/>
    </row>
    <row r="118" spans="1:11" ht="9" customHeight="1">
      <c r="A118" s="97" t="s">
        <v>120</v>
      </c>
      <c r="B118" s="133">
        <v>43.771</v>
      </c>
      <c r="C118" s="133">
        <v>102.862</v>
      </c>
      <c r="D118" s="133">
        <v>146.633</v>
      </c>
      <c r="E118" s="150">
        <v>30.09681367493158</v>
      </c>
      <c r="F118" s="150">
        <v>68.42322326583827</v>
      </c>
      <c r="G118" s="150">
        <v>49.57753621963384</v>
      </c>
      <c r="H118" s="110"/>
      <c r="J118" s="110"/>
      <c r="K118" s="144"/>
    </row>
    <row r="119" spans="1:11" ht="9" customHeight="1">
      <c r="A119" s="97" t="s">
        <v>121</v>
      </c>
      <c r="B119" s="133">
        <v>28.177</v>
      </c>
      <c r="C119" s="133">
        <v>64.402</v>
      </c>
      <c r="D119" s="133">
        <v>92.579</v>
      </c>
      <c r="E119" s="150">
        <v>32.65422012075699</v>
      </c>
      <c r="F119" s="150">
        <v>70.72402016230878</v>
      </c>
      <c r="G119" s="150">
        <v>52.201591212806385</v>
      </c>
      <c r="H119" s="110"/>
      <c r="J119" s="110"/>
      <c r="K119" s="144"/>
    </row>
    <row r="120" spans="1:11" ht="9" customHeight="1">
      <c r="A120" s="97" t="s">
        <v>122</v>
      </c>
      <c r="B120" s="133">
        <v>17.373</v>
      </c>
      <c r="C120" s="133">
        <v>35.471</v>
      </c>
      <c r="D120" s="133">
        <v>52.844</v>
      </c>
      <c r="E120" s="150">
        <v>31.645961601515538</v>
      </c>
      <c r="F120" s="150">
        <v>61.71660228973101</v>
      </c>
      <c r="G120" s="150">
        <v>47.02594952479265</v>
      </c>
      <c r="H120" s="110"/>
      <c r="J120" s="110"/>
      <c r="K120" s="144"/>
    </row>
    <row r="121" spans="1:11" ht="9" customHeight="1">
      <c r="A121" s="97" t="s">
        <v>123</v>
      </c>
      <c r="B121" s="133">
        <v>137.136</v>
      </c>
      <c r="C121" s="133">
        <v>249.058</v>
      </c>
      <c r="D121" s="133">
        <v>386.194</v>
      </c>
      <c r="E121" s="150">
        <v>38.505232360613114</v>
      </c>
      <c r="F121" s="150">
        <v>66.99736108010103</v>
      </c>
      <c r="G121" s="150">
        <v>53.05657028318801</v>
      </c>
      <c r="H121" s="110"/>
      <c r="J121" s="110"/>
      <c r="K121" s="144"/>
    </row>
    <row r="122" spans="1:11" ht="9" customHeight="1">
      <c r="A122" s="97" t="s">
        <v>124</v>
      </c>
      <c r="B122" s="133">
        <v>28.317</v>
      </c>
      <c r="C122" s="133">
        <v>66.538</v>
      </c>
      <c r="D122" s="133">
        <v>94.855</v>
      </c>
      <c r="E122" s="150">
        <v>27.027775126467503</v>
      </c>
      <c r="F122" s="150">
        <v>63.6465377882785</v>
      </c>
      <c r="G122" s="150">
        <v>45.31729992881475</v>
      </c>
      <c r="H122" s="110"/>
      <c r="J122" s="110"/>
      <c r="K122" s="144"/>
    </row>
    <row r="123" spans="1:11" ht="9" customHeight="1">
      <c r="A123" s="97" t="s">
        <v>125</v>
      </c>
      <c r="B123" s="133">
        <v>45.922</v>
      </c>
      <c r="C123" s="133">
        <v>87.762</v>
      </c>
      <c r="D123" s="133">
        <v>133.684</v>
      </c>
      <c r="E123" s="150">
        <v>34.15392396025466</v>
      </c>
      <c r="F123" s="150">
        <v>64.56696389158647</v>
      </c>
      <c r="G123" s="150">
        <v>49.44300613950736</v>
      </c>
      <c r="H123" s="110"/>
      <c r="J123" s="110"/>
      <c r="K123" s="144"/>
    </row>
    <row r="124" spans="1:11" s="163" customFormat="1" ht="9" customHeight="1">
      <c r="A124" s="94" t="s">
        <v>162</v>
      </c>
      <c r="B124" s="131">
        <v>173.384</v>
      </c>
      <c r="C124" s="131">
        <v>289.581</v>
      </c>
      <c r="D124" s="131">
        <v>462.965</v>
      </c>
      <c r="E124" s="146">
        <v>30.216168361763085</v>
      </c>
      <c r="F124" s="146">
        <v>50.8106372450967</v>
      </c>
      <c r="G124" s="146">
        <v>40.47838046259008</v>
      </c>
      <c r="H124" s="107"/>
      <c r="J124" s="107"/>
      <c r="K124" s="144"/>
    </row>
    <row r="125" spans="1:11" ht="9" customHeight="1">
      <c r="A125" s="97" t="s">
        <v>127</v>
      </c>
      <c r="B125" s="133">
        <v>34.998</v>
      </c>
      <c r="C125" s="133">
        <v>51.85</v>
      </c>
      <c r="D125" s="133">
        <v>86.848</v>
      </c>
      <c r="E125" s="150">
        <v>30.56193511767017</v>
      </c>
      <c r="F125" s="150">
        <v>45.346416889681834</v>
      </c>
      <c r="G125" s="150">
        <v>37.94875380151711</v>
      </c>
      <c r="H125" s="110"/>
      <c r="J125" s="110"/>
      <c r="K125" s="144"/>
    </row>
    <row r="126" spans="1:11" ht="9" customHeight="1">
      <c r="A126" s="97" t="s">
        <v>128</v>
      </c>
      <c r="B126" s="133">
        <v>17.707</v>
      </c>
      <c r="C126" s="133">
        <v>27.161</v>
      </c>
      <c r="D126" s="133">
        <v>44.868</v>
      </c>
      <c r="E126" s="150">
        <v>32.63060904818944</v>
      </c>
      <c r="F126" s="150">
        <v>51.426678027075646</v>
      </c>
      <c r="G126" s="150">
        <v>41.90138214419126</v>
      </c>
      <c r="H126" s="110"/>
      <c r="J126" s="110"/>
      <c r="K126" s="144"/>
    </row>
    <row r="127" spans="1:11" ht="9" customHeight="1">
      <c r="A127" s="97" t="s">
        <v>129</v>
      </c>
      <c r="B127" s="133">
        <v>60.029</v>
      </c>
      <c r="C127" s="133">
        <v>100.217</v>
      </c>
      <c r="D127" s="133">
        <v>160.246</v>
      </c>
      <c r="E127" s="150">
        <v>30.982389859201454</v>
      </c>
      <c r="F127" s="150">
        <v>51.03478128023629</v>
      </c>
      <c r="G127" s="150">
        <v>41.07586857444595</v>
      </c>
      <c r="H127" s="110"/>
      <c r="J127" s="110"/>
      <c r="K127" s="144"/>
    </row>
    <row r="128" spans="1:11" ht="9" customHeight="1">
      <c r="A128" s="97" t="s">
        <v>130</v>
      </c>
      <c r="B128" s="133">
        <v>18.086</v>
      </c>
      <c r="C128" s="133">
        <v>28.372</v>
      </c>
      <c r="D128" s="133">
        <v>46.458</v>
      </c>
      <c r="E128" s="150">
        <v>32.25840973138801</v>
      </c>
      <c r="F128" s="150">
        <v>52.03198356807511</v>
      </c>
      <c r="G128" s="150">
        <v>42.007703853735286</v>
      </c>
      <c r="H128" s="110"/>
      <c r="J128" s="110"/>
      <c r="K128" s="144"/>
    </row>
    <row r="129" spans="1:11" ht="9" customHeight="1">
      <c r="A129" s="97" t="s">
        <v>171</v>
      </c>
      <c r="B129" s="133">
        <v>10.967</v>
      </c>
      <c r="C129" s="133">
        <v>22.327</v>
      </c>
      <c r="D129" s="133">
        <v>33.295</v>
      </c>
      <c r="E129" s="150">
        <v>19.994166013381708</v>
      </c>
      <c r="F129" s="150">
        <v>41.620684512713446</v>
      </c>
      <c r="G129" s="150">
        <v>30.688050140559476</v>
      </c>
      <c r="H129" s="110"/>
      <c r="J129" s="110"/>
      <c r="K129" s="144"/>
    </row>
    <row r="130" spans="1:11" ht="9" customHeight="1">
      <c r="A130" s="97" t="s">
        <v>172</v>
      </c>
      <c r="B130" s="133">
        <v>6.635</v>
      </c>
      <c r="C130" s="133">
        <v>10.342</v>
      </c>
      <c r="D130" s="133">
        <v>16.977</v>
      </c>
      <c r="E130" s="150">
        <v>33.83477817440082</v>
      </c>
      <c r="F130" s="150">
        <v>54.35148202648728</v>
      </c>
      <c r="G130" s="150">
        <v>43.938609658885035</v>
      </c>
      <c r="H130" s="110"/>
      <c r="J130" s="110"/>
      <c r="K130" s="144"/>
    </row>
    <row r="131" spans="1:11" ht="9" customHeight="1">
      <c r="A131" s="97" t="s">
        <v>173</v>
      </c>
      <c r="B131" s="133">
        <v>10.534</v>
      </c>
      <c r="C131" s="133">
        <v>21.014</v>
      </c>
      <c r="D131" s="133">
        <v>31.548</v>
      </c>
      <c r="E131" s="150">
        <v>29.74781847448533</v>
      </c>
      <c r="F131" s="150">
        <v>61.46780940123438</v>
      </c>
      <c r="G131" s="150">
        <v>45.3288887611713</v>
      </c>
      <c r="H131" s="110"/>
      <c r="J131" s="110"/>
      <c r="K131" s="144"/>
    </row>
    <row r="132" spans="1:11" ht="9" customHeight="1">
      <c r="A132" s="97" t="s">
        <v>174</v>
      </c>
      <c r="B132" s="133">
        <v>14.427</v>
      </c>
      <c r="C132" s="133">
        <v>28.298</v>
      </c>
      <c r="D132" s="133">
        <v>42.725</v>
      </c>
      <c r="E132" s="150">
        <v>31.818883571160754</v>
      </c>
      <c r="F132" s="150">
        <v>62.87187007043036</v>
      </c>
      <c r="G132" s="150">
        <v>47.28832318760377</v>
      </c>
      <c r="H132" s="110"/>
      <c r="J132" s="110"/>
      <c r="K132" s="144"/>
    </row>
    <row r="133" spans="1:11" ht="9" customHeight="1">
      <c r="A133" s="167" t="s">
        <v>131</v>
      </c>
      <c r="B133" s="168">
        <v>5261.989</v>
      </c>
      <c r="C133" s="168">
        <v>9689.418</v>
      </c>
      <c r="D133" s="168">
        <v>14951.407</v>
      </c>
      <c r="E133" s="169">
        <v>26.684847087950388</v>
      </c>
      <c r="F133" s="169">
        <v>48.87045474949487</v>
      </c>
      <c r="G133" s="169">
        <v>37.80786837929887</v>
      </c>
      <c r="H133" s="119"/>
      <c r="J133" s="119"/>
      <c r="K133" s="144"/>
    </row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</sheetData>
  <sheetProtection/>
  <mergeCells count="3">
    <mergeCell ref="A3:A4"/>
    <mergeCell ref="B3:D3"/>
    <mergeCell ref="E3:G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X265"/>
  <sheetViews>
    <sheetView showGridLines="0" zoomScale="85" zoomScaleNormal="85" workbookViewId="0" topLeftCell="A1">
      <selection activeCell="O41" sqref="O41"/>
    </sheetView>
  </sheetViews>
  <sheetFormatPr defaultColWidth="9.140625" defaultRowHeight="12.75"/>
  <cols>
    <col min="1" max="1" width="5.7109375" style="16" customWidth="1"/>
    <col min="2" max="2" width="19.57421875" style="16" bestFit="1" customWidth="1"/>
    <col min="3" max="4" width="10.7109375" style="16" customWidth="1"/>
    <col min="5" max="5" width="10.7109375" style="17" customWidth="1"/>
    <col min="6" max="6" width="10.7109375" style="18" customWidth="1"/>
    <col min="7" max="16384" width="10.7109375" style="16" customWidth="1"/>
  </cols>
  <sheetData>
    <row r="2" spans="14:15" ht="12.75" customHeight="1">
      <c r="N2" s="17"/>
      <c r="O2" s="18"/>
    </row>
    <row r="3" spans="2:18" ht="15.75" customHeight="1">
      <c r="B3" s="19" t="s">
        <v>179</v>
      </c>
      <c r="D3" s="20"/>
      <c r="E3" s="21"/>
      <c r="F3" s="20"/>
      <c r="G3" s="20"/>
      <c r="H3" s="20"/>
      <c r="I3" s="20"/>
      <c r="J3" s="20"/>
      <c r="K3" s="86" t="s">
        <v>3</v>
      </c>
      <c r="L3" s="86"/>
      <c r="M3" s="87" t="s">
        <v>180</v>
      </c>
      <c r="N3" s="82"/>
      <c r="O3" s="78" t="s">
        <v>181</v>
      </c>
      <c r="P3" s="81" t="s">
        <v>182</v>
      </c>
      <c r="Q3" s="82" t="s">
        <v>183</v>
      </c>
      <c r="R3" s="82"/>
    </row>
    <row r="4" spans="2:18" ht="12.75" customHeight="1">
      <c r="B4" s="22"/>
      <c r="D4" s="20"/>
      <c r="E4" s="21"/>
      <c r="F4" s="20"/>
      <c r="G4" s="20"/>
      <c r="H4" s="20"/>
      <c r="I4" s="20"/>
      <c r="J4" s="20"/>
      <c r="K4" s="86"/>
      <c r="L4" s="86"/>
      <c r="M4" s="87"/>
      <c r="N4" s="82"/>
      <c r="O4" s="79"/>
      <c r="P4" s="81"/>
      <c r="Q4" s="82"/>
      <c r="R4" s="82"/>
    </row>
    <row r="5" spans="2:18" ht="12.75" customHeight="1">
      <c r="B5" s="15" t="s">
        <v>184</v>
      </c>
      <c r="C5" s="20"/>
      <c r="D5" s="20"/>
      <c r="E5" s="21"/>
      <c r="F5" s="23"/>
      <c r="G5" s="20"/>
      <c r="H5" s="20"/>
      <c r="I5" s="20"/>
      <c r="J5" s="20"/>
      <c r="K5" s="86"/>
      <c r="L5" s="86"/>
      <c r="M5" s="87"/>
      <c r="N5" s="82"/>
      <c r="O5" s="79"/>
      <c r="P5" s="81"/>
      <c r="Q5" s="83" t="s">
        <v>185</v>
      </c>
      <c r="R5" s="83" t="s">
        <v>186</v>
      </c>
    </row>
    <row r="6" spans="2:18" ht="12.75" customHeight="1">
      <c r="B6" s="24" t="s">
        <v>187</v>
      </c>
      <c r="C6" s="23"/>
      <c r="D6" s="23"/>
      <c r="E6" s="25"/>
      <c r="F6" s="26"/>
      <c r="G6" s="20"/>
      <c r="H6" s="20"/>
      <c r="I6" s="20"/>
      <c r="J6" s="20"/>
      <c r="K6" s="86"/>
      <c r="L6" s="86"/>
      <c r="M6" s="27" t="s">
        <v>188</v>
      </c>
      <c r="N6" s="28" t="s">
        <v>189</v>
      </c>
      <c r="O6" s="80"/>
      <c r="P6" s="81"/>
      <c r="Q6" s="83"/>
      <c r="R6" s="83"/>
    </row>
    <row r="7" spans="2:22" ht="12.75" customHeight="1">
      <c r="B7" s="24"/>
      <c r="C7" s="23"/>
      <c r="D7" s="23"/>
      <c r="E7" s="25"/>
      <c r="F7" s="26"/>
      <c r="G7" s="20"/>
      <c r="H7" s="20"/>
      <c r="I7" s="20"/>
      <c r="J7" s="20"/>
      <c r="K7" s="29" t="s">
        <v>147</v>
      </c>
      <c r="L7" s="30"/>
      <c r="M7" s="67">
        <v>6.0285555</v>
      </c>
      <c r="N7" s="67">
        <v>-1.1142833</v>
      </c>
      <c r="O7" s="31">
        <v>50</v>
      </c>
      <c r="P7" s="32">
        <f>100*SQRT(EXP($M7+$N7*LN($O7*1000)))</f>
        <v>4.9101221042385825</v>
      </c>
      <c r="Q7" s="33">
        <f>$O7-1.96*$P7*$O7/100</f>
        <v>45.18808033784619</v>
      </c>
      <c r="R7" s="33">
        <f>$O7+1.96*$P7*$O7/100</f>
        <v>54.81191966215381</v>
      </c>
      <c r="U7" s="59"/>
      <c r="V7" s="59"/>
    </row>
    <row r="8" spans="2:22" ht="12.75" customHeight="1">
      <c r="B8" s="15" t="s">
        <v>190</v>
      </c>
      <c r="C8" s="20"/>
      <c r="D8" s="20"/>
      <c r="E8" s="34"/>
      <c r="F8" s="35"/>
      <c r="G8" s="20"/>
      <c r="H8" s="20"/>
      <c r="I8" s="20"/>
      <c r="J8" s="20"/>
      <c r="K8" s="36" t="s">
        <v>9</v>
      </c>
      <c r="L8" s="37"/>
      <c r="M8" s="67">
        <v>6.6592241</v>
      </c>
      <c r="N8" s="67">
        <v>-1.1590828</v>
      </c>
      <c r="O8" s="31">
        <v>50</v>
      </c>
      <c r="P8" s="32">
        <f aca="true" t="shared" si="0" ref="P8:P71">100*SQRT(EXP($M8+$N8*LN($O8*1000)))</f>
        <v>5.2818308069202935</v>
      </c>
      <c r="Q8" s="33">
        <f aca="true" t="shared" si="1" ref="Q8:Q71">$O8-1.96*$P8*$O8/100</f>
        <v>44.823805809218115</v>
      </c>
      <c r="R8" s="33">
        <f aca="true" t="shared" si="2" ref="R8:R71">$O8+1.96*$P8*$O8/100</f>
        <v>55.176194190781885</v>
      </c>
      <c r="T8" s="7"/>
      <c r="U8" s="58"/>
      <c r="V8" s="58"/>
    </row>
    <row r="9" spans="2:22" ht="12.75" customHeight="1">
      <c r="B9"/>
      <c r="C9" s="20"/>
      <c r="D9" s="20"/>
      <c r="E9" s="34"/>
      <c r="F9" s="35"/>
      <c r="G9" s="20"/>
      <c r="H9" s="20"/>
      <c r="I9" s="20"/>
      <c r="J9" s="20"/>
      <c r="K9" s="36" t="s">
        <v>10</v>
      </c>
      <c r="L9" s="37"/>
      <c r="M9" s="67">
        <v>4.9578818</v>
      </c>
      <c r="N9" s="67">
        <v>-1.1753505</v>
      </c>
      <c r="O9" s="31">
        <v>50</v>
      </c>
      <c r="P9" s="32">
        <f t="shared" si="0"/>
        <v>2.0659603477566906</v>
      </c>
      <c r="Q9" s="33">
        <f t="shared" si="1"/>
        <v>47.975358859198444</v>
      </c>
      <c r="R9" s="33">
        <f t="shared" si="2"/>
        <v>52.024641140801556</v>
      </c>
      <c r="T9" s="7"/>
      <c r="U9" s="58"/>
      <c r="V9" s="58"/>
    </row>
    <row r="10" spans="3:22" ht="12.75" customHeight="1">
      <c r="C10" s="20"/>
      <c r="D10" s="20"/>
      <c r="E10" s="34"/>
      <c r="F10" s="35"/>
      <c r="G10" s="20"/>
      <c r="H10" s="20"/>
      <c r="I10" s="20"/>
      <c r="J10" s="20"/>
      <c r="K10" s="36" t="s">
        <v>11</v>
      </c>
      <c r="L10" s="37"/>
      <c r="M10" s="67">
        <v>5.7105326</v>
      </c>
      <c r="N10" s="67">
        <v>-1.1912855</v>
      </c>
      <c r="O10" s="31">
        <v>50</v>
      </c>
      <c r="P10" s="32">
        <f t="shared" si="0"/>
        <v>2.7613342705478074</v>
      </c>
      <c r="Q10" s="33">
        <f t="shared" si="1"/>
        <v>47.29389241486315</v>
      </c>
      <c r="R10" s="33">
        <f t="shared" si="2"/>
        <v>52.70610758513685</v>
      </c>
      <c r="T10" s="7"/>
      <c r="U10" s="58"/>
      <c r="V10" s="58"/>
    </row>
    <row r="11" spans="2:22" ht="12.75" customHeight="1">
      <c r="B11" s="15" t="s">
        <v>191</v>
      </c>
      <c r="C11" s="20"/>
      <c r="D11" s="20"/>
      <c r="E11" s="34"/>
      <c r="F11" s="35"/>
      <c r="G11" s="20"/>
      <c r="H11" s="20"/>
      <c r="I11" s="20"/>
      <c r="J11" s="20"/>
      <c r="K11" s="36" t="s">
        <v>12</v>
      </c>
      <c r="L11" s="37"/>
      <c r="M11" s="67">
        <v>6.0981275</v>
      </c>
      <c r="N11" s="67">
        <v>-1.1459244</v>
      </c>
      <c r="O11" s="31">
        <v>50</v>
      </c>
      <c r="P11" s="32">
        <f t="shared" si="0"/>
        <v>4.284097736524991</v>
      </c>
      <c r="Q11" s="33">
        <f t="shared" si="1"/>
        <v>45.801584218205505</v>
      </c>
      <c r="R11" s="33">
        <f t="shared" si="2"/>
        <v>54.198415781794495</v>
      </c>
      <c r="T11" s="7"/>
      <c r="U11" s="58"/>
      <c r="V11" s="58"/>
    </row>
    <row r="12" spans="2:22" ht="12.75" customHeight="1">
      <c r="B12" s="15" t="s">
        <v>192</v>
      </c>
      <c r="C12" s="20"/>
      <c r="D12" s="20"/>
      <c r="E12" s="34"/>
      <c r="F12" s="35"/>
      <c r="G12" s="20"/>
      <c r="H12" s="20"/>
      <c r="I12" s="20"/>
      <c r="J12" s="20"/>
      <c r="K12" s="36" t="s">
        <v>13</v>
      </c>
      <c r="L12" s="37"/>
      <c r="M12" s="67">
        <v>4.7458306</v>
      </c>
      <c r="N12" s="67">
        <v>-1.1410082</v>
      </c>
      <c r="O12" s="31">
        <v>50</v>
      </c>
      <c r="P12" s="32">
        <f t="shared" si="0"/>
        <v>2.2374965150387047</v>
      </c>
      <c r="Q12" s="33">
        <f t="shared" si="1"/>
        <v>47.80725341526207</v>
      </c>
      <c r="R12" s="33">
        <f t="shared" si="2"/>
        <v>52.19274658473793</v>
      </c>
      <c r="T12" s="7"/>
      <c r="U12" s="58"/>
      <c r="V12" s="58"/>
    </row>
    <row r="13" spans="2:22" ht="12.75" customHeight="1">
      <c r="B13" s="15" t="s">
        <v>193</v>
      </c>
      <c r="C13" s="20"/>
      <c r="D13" s="20"/>
      <c r="E13" s="34"/>
      <c r="F13" s="35"/>
      <c r="G13" s="20"/>
      <c r="H13" s="20"/>
      <c r="I13" s="20"/>
      <c r="J13" s="20"/>
      <c r="K13" s="36" t="s">
        <v>14</v>
      </c>
      <c r="L13" s="37"/>
      <c r="M13" s="67">
        <v>6.0202229</v>
      </c>
      <c r="N13" s="67">
        <v>-1.1527874</v>
      </c>
      <c r="O13" s="31">
        <v>50</v>
      </c>
      <c r="P13" s="32">
        <f t="shared" si="0"/>
        <v>3.9702521139545253</v>
      </c>
      <c r="Q13" s="33">
        <f t="shared" si="1"/>
        <v>46.10915292832456</v>
      </c>
      <c r="R13" s="33">
        <f t="shared" si="2"/>
        <v>53.89084707167544</v>
      </c>
      <c r="T13" s="7"/>
      <c r="U13" s="58"/>
      <c r="V13" s="58"/>
    </row>
    <row r="14" spans="2:22" ht="12.75" customHeight="1">
      <c r="B14" s="24" t="s">
        <v>194</v>
      </c>
      <c r="C14" s="20"/>
      <c r="D14" s="20"/>
      <c r="E14" s="34"/>
      <c r="F14" s="35"/>
      <c r="G14" s="20"/>
      <c r="H14" s="20"/>
      <c r="I14" s="20"/>
      <c r="J14" s="20"/>
      <c r="K14" s="36" t="s">
        <v>15</v>
      </c>
      <c r="L14" s="37"/>
      <c r="M14" s="67">
        <v>4.756787</v>
      </c>
      <c r="N14" s="67">
        <v>-1.1782615</v>
      </c>
      <c r="O14" s="31">
        <v>50</v>
      </c>
      <c r="P14" s="32">
        <f t="shared" si="0"/>
        <v>1.839142794399832</v>
      </c>
      <c r="Q14" s="33">
        <f t="shared" si="1"/>
        <v>48.197640061488165</v>
      </c>
      <c r="R14" s="33">
        <f t="shared" si="2"/>
        <v>51.802359938511835</v>
      </c>
      <c r="T14" s="7"/>
      <c r="U14" s="58"/>
      <c r="V14" s="58"/>
    </row>
    <row r="15" spans="3:22" ht="12.75" customHeight="1">
      <c r="C15" s="20"/>
      <c r="D15" s="20"/>
      <c r="E15" s="34"/>
      <c r="F15" s="35"/>
      <c r="G15" s="20"/>
      <c r="H15" s="20"/>
      <c r="I15" s="20"/>
      <c r="J15" s="20"/>
      <c r="K15" s="36" t="s">
        <v>16</v>
      </c>
      <c r="L15" s="37"/>
      <c r="M15" s="67">
        <v>4.9130574</v>
      </c>
      <c r="N15" s="67">
        <v>-1.1904859</v>
      </c>
      <c r="O15" s="31">
        <v>50</v>
      </c>
      <c r="P15" s="32">
        <f t="shared" si="0"/>
        <v>1.8613502060945908</v>
      </c>
      <c r="Q15" s="33">
        <f t="shared" si="1"/>
        <v>48.1758767980273</v>
      </c>
      <c r="R15" s="33">
        <f t="shared" si="2"/>
        <v>51.8241232019727</v>
      </c>
      <c r="T15" s="7"/>
      <c r="U15" s="58"/>
      <c r="V15" s="58"/>
    </row>
    <row r="16" spans="2:22" ht="12.75" customHeight="1">
      <c r="B16" s="15" t="s">
        <v>195</v>
      </c>
      <c r="C16" s="20"/>
      <c r="D16" s="20"/>
      <c r="E16" s="34"/>
      <c r="F16" s="35"/>
      <c r="G16" s="20"/>
      <c r="H16" s="20"/>
      <c r="I16" s="20"/>
      <c r="J16" s="20"/>
      <c r="K16" s="29" t="s">
        <v>163</v>
      </c>
      <c r="L16" s="30"/>
      <c r="M16" s="67">
        <v>3.764346</v>
      </c>
      <c r="N16" s="67">
        <v>-1.1579976</v>
      </c>
      <c r="O16" s="31">
        <v>50</v>
      </c>
      <c r="P16" s="32">
        <f t="shared" si="0"/>
        <v>1.2494513601053712</v>
      </c>
      <c r="Q16" s="33">
        <f t="shared" si="1"/>
        <v>48.775537667096735</v>
      </c>
      <c r="R16" s="33">
        <f t="shared" si="2"/>
        <v>51.224462332903265</v>
      </c>
      <c r="T16" s="7"/>
      <c r="U16" s="59"/>
      <c r="V16" s="59"/>
    </row>
    <row r="17" spans="2:22" ht="12.75" customHeight="1">
      <c r="B17" s="15" t="s">
        <v>196</v>
      </c>
      <c r="C17" s="20"/>
      <c r="D17" s="20"/>
      <c r="E17" s="34"/>
      <c r="F17" s="35"/>
      <c r="G17" s="20"/>
      <c r="H17" s="20"/>
      <c r="I17" s="20"/>
      <c r="J17" s="20"/>
      <c r="K17" s="36" t="s">
        <v>18</v>
      </c>
      <c r="L17" s="37"/>
      <c r="M17" s="67">
        <v>3.764346</v>
      </c>
      <c r="N17" s="67">
        <v>-1.1579976</v>
      </c>
      <c r="O17" s="31">
        <v>50</v>
      </c>
      <c r="P17" s="32">
        <f t="shared" si="0"/>
        <v>1.2494513601053712</v>
      </c>
      <c r="Q17" s="33">
        <f t="shared" si="1"/>
        <v>48.775537667096735</v>
      </c>
      <c r="R17" s="33">
        <f t="shared" si="2"/>
        <v>51.224462332903265</v>
      </c>
      <c r="T17" s="7"/>
      <c r="U17" s="58"/>
      <c r="V17" s="58"/>
    </row>
    <row r="18" spans="2:22" ht="12.75" customHeight="1">
      <c r="B18" s="24" t="s">
        <v>197</v>
      </c>
      <c r="C18" s="20"/>
      <c r="D18" s="20"/>
      <c r="E18" s="34"/>
      <c r="F18" s="35"/>
      <c r="G18" s="20"/>
      <c r="H18" s="20"/>
      <c r="I18" s="20"/>
      <c r="J18" s="20"/>
      <c r="K18" s="29" t="s">
        <v>148</v>
      </c>
      <c r="L18" s="30"/>
      <c r="M18" s="67">
        <v>6.085763</v>
      </c>
      <c r="N18" s="67">
        <v>-1.082444</v>
      </c>
      <c r="O18" s="31">
        <v>50</v>
      </c>
      <c r="P18" s="32">
        <f t="shared" si="0"/>
        <v>6.00234150145653</v>
      </c>
      <c r="Q18" s="33">
        <f t="shared" si="1"/>
        <v>44.1177053285726</v>
      </c>
      <c r="R18" s="33">
        <f t="shared" si="2"/>
        <v>55.8822946714274</v>
      </c>
      <c r="T18" s="7"/>
      <c r="U18" s="59"/>
      <c r="V18" s="59"/>
    </row>
    <row r="19" spans="2:22" ht="12.75" customHeight="1">
      <c r="B19" s="15" t="s">
        <v>198</v>
      </c>
      <c r="C19" s="20"/>
      <c r="D19" s="20"/>
      <c r="E19" s="34"/>
      <c r="F19" s="35"/>
      <c r="G19" s="20"/>
      <c r="H19" s="20"/>
      <c r="I19" s="20"/>
      <c r="J19" s="20"/>
      <c r="K19" s="36" t="s">
        <v>20</v>
      </c>
      <c r="L19" s="37"/>
      <c r="M19" s="67">
        <v>7.1371536</v>
      </c>
      <c r="N19" s="67">
        <v>-1.195151</v>
      </c>
      <c r="O19" s="31">
        <v>50</v>
      </c>
      <c r="P19" s="32">
        <f t="shared" si="0"/>
        <v>5.51853577965108</v>
      </c>
      <c r="Q19" s="33">
        <f t="shared" si="1"/>
        <v>44.59183493594195</v>
      </c>
      <c r="R19" s="33">
        <f t="shared" si="2"/>
        <v>55.40816506405805</v>
      </c>
      <c r="T19" s="7"/>
      <c r="U19" s="58"/>
      <c r="V19" s="58"/>
    </row>
    <row r="20" spans="2:22" ht="12.75" customHeight="1">
      <c r="B20" s="24" t="s">
        <v>199</v>
      </c>
      <c r="C20" s="20"/>
      <c r="D20" s="20"/>
      <c r="E20" s="34"/>
      <c r="F20" s="35"/>
      <c r="G20" s="20"/>
      <c r="H20" s="20"/>
      <c r="I20" s="20"/>
      <c r="J20" s="20"/>
      <c r="K20" s="36" t="s">
        <v>21</v>
      </c>
      <c r="L20" s="37"/>
      <c r="M20" s="67">
        <v>6.2927184</v>
      </c>
      <c r="N20" s="67">
        <v>-1.1692318</v>
      </c>
      <c r="O20" s="31">
        <v>50</v>
      </c>
      <c r="P20" s="32">
        <f t="shared" si="0"/>
        <v>4.16249630012421</v>
      </c>
      <c r="Q20" s="33">
        <f t="shared" si="1"/>
        <v>45.92075362587828</v>
      </c>
      <c r="R20" s="33">
        <f t="shared" si="2"/>
        <v>54.07924637412172</v>
      </c>
      <c r="T20" s="7"/>
      <c r="U20" s="58"/>
      <c r="V20" s="58"/>
    </row>
    <row r="21" spans="2:22" ht="12.75" customHeight="1">
      <c r="B21" s="24" t="s">
        <v>200</v>
      </c>
      <c r="C21" s="20"/>
      <c r="D21" s="20"/>
      <c r="E21" s="34"/>
      <c r="F21" s="35"/>
      <c r="G21" s="20"/>
      <c r="H21" s="20"/>
      <c r="I21" s="20"/>
      <c r="J21" s="20"/>
      <c r="K21" s="36" t="s">
        <v>22</v>
      </c>
      <c r="L21" s="37"/>
      <c r="M21" s="67">
        <v>5.0708126</v>
      </c>
      <c r="N21" s="67">
        <v>-1.185579</v>
      </c>
      <c r="O21" s="31">
        <v>50</v>
      </c>
      <c r="P21" s="32">
        <f t="shared" si="0"/>
        <v>2.0682969241062015</v>
      </c>
      <c r="Q21" s="33">
        <f t="shared" si="1"/>
        <v>47.97306901437592</v>
      </c>
      <c r="R21" s="33">
        <f t="shared" si="2"/>
        <v>52.02693098562408</v>
      </c>
      <c r="T21" s="7"/>
      <c r="U21" s="58"/>
      <c r="V21" s="58"/>
    </row>
    <row r="22" spans="2:22" ht="12.75" customHeight="1">
      <c r="B22" s="38"/>
      <c r="C22" s="20"/>
      <c r="D22" s="20"/>
      <c r="E22" s="34"/>
      <c r="F22" s="35"/>
      <c r="G22" s="20"/>
      <c r="H22" s="20"/>
      <c r="I22" s="20"/>
      <c r="J22" s="20"/>
      <c r="K22" s="36" t="s">
        <v>23</v>
      </c>
      <c r="L22" s="37"/>
      <c r="M22" s="67">
        <v>6.7799356</v>
      </c>
      <c r="N22" s="67">
        <v>-1.1335359</v>
      </c>
      <c r="O22" s="31">
        <v>50</v>
      </c>
      <c r="P22" s="32">
        <f t="shared" si="0"/>
        <v>6.441970221082184</v>
      </c>
      <c r="Q22" s="33">
        <f t="shared" si="1"/>
        <v>43.68686918333946</v>
      </c>
      <c r="R22" s="33">
        <f t="shared" si="2"/>
        <v>56.31313081666054</v>
      </c>
      <c r="T22" s="7"/>
      <c r="U22" s="58"/>
      <c r="V22" s="58"/>
    </row>
    <row r="23" spans="2:22" ht="12.75" customHeight="1">
      <c r="B23" s="39" t="s">
        <v>201</v>
      </c>
      <c r="C23" s="20"/>
      <c r="D23" s="20"/>
      <c r="E23" s="34"/>
      <c r="F23" s="35"/>
      <c r="G23" s="20"/>
      <c r="H23" s="20"/>
      <c r="I23" s="20"/>
      <c r="J23" s="20"/>
      <c r="K23" s="36" t="s">
        <v>24</v>
      </c>
      <c r="L23" s="37"/>
      <c r="M23" s="67">
        <v>6.4975673</v>
      </c>
      <c r="N23" s="67">
        <v>-1.1432249</v>
      </c>
      <c r="O23" s="31">
        <v>50</v>
      </c>
      <c r="P23" s="32">
        <f t="shared" si="0"/>
        <v>5.308099504220648</v>
      </c>
      <c r="Q23" s="33">
        <f t="shared" si="1"/>
        <v>44.79806248586377</v>
      </c>
      <c r="R23" s="33">
        <f t="shared" si="2"/>
        <v>55.20193751413623</v>
      </c>
      <c r="T23" s="7"/>
      <c r="U23" s="58"/>
      <c r="V23" s="58"/>
    </row>
    <row r="24" spans="2:22" ht="12.75" customHeight="1">
      <c r="B24" s="24" t="s">
        <v>202</v>
      </c>
      <c r="C24" s="20"/>
      <c r="D24" s="20"/>
      <c r="E24" s="34"/>
      <c r="F24" s="35"/>
      <c r="G24" s="20"/>
      <c r="H24" s="20"/>
      <c r="I24" s="20"/>
      <c r="J24" s="20"/>
      <c r="K24" s="36" t="s">
        <v>25</v>
      </c>
      <c r="L24" s="37"/>
      <c r="M24" s="67">
        <v>6.4883353</v>
      </c>
      <c r="N24" s="67">
        <v>-1.1418707</v>
      </c>
      <c r="O24" s="31">
        <v>50</v>
      </c>
      <c r="P24" s="32">
        <f t="shared" si="0"/>
        <v>5.3225043456655285</v>
      </c>
      <c r="Q24" s="33">
        <f t="shared" si="1"/>
        <v>44.783945741247784</v>
      </c>
      <c r="R24" s="33">
        <f t="shared" si="2"/>
        <v>55.216054258752216</v>
      </c>
      <c r="T24" s="7"/>
      <c r="U24" s="58"/>
      <c r="V24" s="58"/>
    </row>
    <row r="25" spans="2:22" ht="12.75" customHeight="1">
      <c r="B25" s="40"/>
      <c r="C25" s="20"/>
      <c r="D25" s="20"/>
      <c r="E25" s="34"/>
      <c r="F25" s="35"/>
      <c r="G25" s="20"/>
      <c r="H25" s="20"/>
      <c r="I25" s="20"/>
      <c r="J25" s="20"/>
      <c r="K25" s="36" t="s">
        <v>26</v>
      </c>
      <c r="L25" s="37"/>
      <c r="M25" s="67">
        <v>5.9613519</v>
      </c>
      <c r="N25" s="67">
        <v>-1.1621581</v>
      </c>
      <c r="O25" s="31">
        <v>50</v>
      </c>
      <c r="P25" s="32">
        <f t="shared" si="0"/>
        <v>3.66452839591217</v>
      </c>
      <c r="Q25" s="33">
        <f t="shared" si="1"/>
        <v>46.40876217200607</v>
      </c>
      <c r="R25" s="33">
        <f t="shared" si="2"/>
        <v>53.59123782799393</v>
      </c>
      <c r="T25" s="7"/>
      <c r="U25" s="58"/>
      <c r="V25" s="58"/>
    </row>
    <row r="26" spans="2:22" ht="12.75" customHeight="1">
      <c r="B26" s="40"/>
      <c r="C26" s="20"/>
      <c r="D26" s="20"/>
      <c r="E26" s="34"/>
      <c r="F26" s="35"/>
      <c r="G26" s="20"/>
      <c r="H26" s="20"/>
      <c r="I26" s="20"/>
      <c r="J26" s="20"/>
      <c r="K26" s="36" t="s">
        <v>27</v>
      </c>
      <c r="L26" s="37"/>
      <c r="M26" s="67">
        <v>5.3917272</v>
      </c>
      <c r="N26" s="67">
        <v>-1.1510428</v>
      </c>
      <c r="O26" s="31">
        <v>50</v>
      </c>
      <c r="P26" s="32">
        <f t="shared" si="0"/>
        <v>2.9271224458347156</v>
      </c>
      <c r="Q26" s="33">
        <f t="shared" si="1"/>
        <v>47.13142000308198</v>
      </c>
      <c r="R26" s="33">
        <f t="shared" si="2"/>
        <v>52.86857999691802</v>
      </c>
      <c r="T26" s="7"/>
      <c r="U26" s="58"/>
      <c r="V26" s="58"/>
    </row>
    <row r="27" spans="2:24" ht="12.75" customHeight="1">
      <c r="B27" s="40"/>
      <c r="C27" s="20"/>
      <c r="D27" s="20"/>
      <c r="E27" s="34"/>
      <c r="F27" s="35"/>
      <c r="G27" s="20"/>
      <c r="H27" s="20"/>
      <c r="I27" s="20"/>
      <c r="J27" s="20"/>
      <c r="K27" s="36" t="s">
        <v>28</v>
      </c>
      <c r="L27" s="37"/>
      <c r="M27" s="67">
        <v>5.1094569</v>
      </c>
      <c r="N27" s="67">
        <v>-1.1671909</v>
      </c>
      <c r="O27" s="31">
        <v>50</v>
      </c>
      <c r="P27" s="32">
        <f t="shared" si="0"/>
        <v>2.3292009275263266</v>
      </c>
      <c r="Q27" s="33">
        <f t="shared" si="1"/>
        <v>47.7173830910242</v>
      </c>
      <c r="R27" s="33">
        <f t="shared" si="2"/>
        <v>52.2826169089758</v>
      </c>
      <c r="T27" s="7"/>
      <c r="U27" s="78" t="s">
        <v>212</v>
      </c>
      <c r="V27" s="81" t="s">
        <v>182</v>
      </c>
      <c r="W27" s="82" t="s">
        <v>183</v>
      </c>
      <c r="X27" s="82"/>
    </row>
    <row r="28" spans="2:24" ht="12.75" customHeight="1">
      <c r="B28" s="40"/>
      <c r="C28" s="20"/>
      <c r="D28" s="20"/>
      <c r="E28" s="34"/>
      <c r="F28" s="35"/>
      <c r="G28" s="20"/>
      <c r="H28" s="20"/>
      <c r="I28" s="20"/>
      <c r="J28" s="20"/>
      <c r="K28" s="36" t="s">
        <v>29</v>
      </c>
      <c r="L28" s="37"/>
      <c r="M28" s="67">
        <v>5.0046038</v>
      </c>
      <c r="N28" s="67">
        <v>-1.1799679</v>
      </c>
      <c r="O28" s="31">
        <v>50</v>
      </c>
      <c r="P28" s="32">
        <f t="shared" si="0"/>
        <v>2.062619043511978</v>
      </c>
      <c r="Q28" s="33">
        <f t="shared" si="1"/>
        <v>47.97863333735826</v>
      </c>
      <c r="R28" s="33">
        <f t="shared" si="2"/>
        <v>52.02136666264174</v>
      </c>
      <c r="T28" s="7"/>
      <c r="U28" s="79"/>
      <c r="V28" s="81"/>
      <c r="W28" s="82"/>
      <c r="X28" s="82"/>
    </row>
    <row r="29" spans="2:24" ht="12.75" customHeight="1">
      <c r="B29" s="40"/>
      <c r="C29" s="20"/>
      <c r="D29" s="20"/>
      <c r="E29" s="34"/>
      <c r="F29" s="35"/>
      <c r="G29" s="20"/>
      <c r="H29" s="20"/>
      <c r="I29" s="20"/>
      <c r="J29" s="20"/>
      <c r="K29" s="36" t="s">
        <v>30</v>
      </c>
      <c r="L29" s="37"/>
      <c r="M29" s="67">
        <v>5.6769557</v>
      </c>
      <c r="N29" s="67">
        <v>-1.1426987</v>
      </c>
      <c r="O29" s="31">
        <v>50</v>
      </c>
      <c r="P29" s="32">
        <f t="shared" si="0"/>
        <v>3.531683770548589</v>
      </c>
      <c r="Q29" s="33">
        <f t="shared" si="1"/>
        <v>46.538949904862385</v>
      </c>
      <c r="R29" s="33">
        <f t="shared" si="2"/>
        <v>53.461050095137615</v>
      </c>
      <c r="T29" s="7"/>
      <c r="U29" s="79"/>
      <c r="V29" s="81"/>
      <c r="W29" s="83" t="s">
        <v>185</v>
      </c>
      <c r="X29" s="83" t="s">
        <v>186</v>
      </c>
    </row>
    <row r="30" spans="2:24" ht="12.75" customHeight="1">
      <c r="B30" s="20"/>
      <c r="C30" s="20"/>
      <c r="D30" s="20"/>
      <c r="E30" s="34"/>
      <c r="F30" s="35"/>
      <c r="G30" s="20"/>
      <c r="H30" s="20"/>
      <c r="I30" s="20"/>
      <c r="J30" s="20"/>
      <c r="K30" s="29" t="s">
        <v>164</v>
      </c>
      <c r="L30" s="30"/>
      <c r="M30" s="67">
        <v>4.7103244</v>
      </c>
      <c r="N30" s="67">
        <v>-1.133167</v>
      </c>
      <c r="O30" s="31">
        <v>50</v>
      </c>
      <c r="P30" s="32">
        <f t="shared" si="0"/>
        <v>2.2933750107012796</v>
      </c>
      <c r="Q30" s="33">
        <f t="shared" si="1"/>
        <v>47.75249248951275</v>
      </c>
      <c r="R30" s="33">
        <f t="shared" si="2"/>
        <v>52.24750751048725</v>
      </c>
      <c r="T30" s="7"/>
      <c r="U30" s="80"/>
      <c r="V30" s="81"/>
      <c r="W30" s="83"/>
      <c r="X30" s="83"/>
    </row>
    <row r="31" spans="2:22" ht="12.75" customHeight="1">
      <c r="B31" s="40"/>
      <c r="C31" s="20"/>
      <c r="D31" s="20"/>
      <c r="E31" s="34"/>
      <c r="F31" s="35"/>
      <c r="G31" s="20"/>
      <c r="H31" s="20"/>
      <c r="I31" s="20"/>
      <c r="J31" s="20"/>
      <c r="K31" s="36" t="s">
        <v>32</v>
      </c>
      <c r="L31" s="37"/>
      <c r="M31" s="67">
        <v>4.9338954</v>
      </c>
      <c r="N31" s="67">
        <v>-1.1411115</v>
      </c>
      <c r="O31" s="31">
        <v>50</v>
      </c>
      <c r="P31" s="32">
        <f t="shared" si="0"/>
        <v>2.4567299378493432</v>
      </c>
      <c r="Q31" s="33">
        <f t="shared" si="1"/>
        <v>47.59240466090765</v>
      </c>
      <c r="R31" s="33">
        <f t="shared" si="2"/>
        <v>52.40759533909235</v>
      </c>
      <c r="T31" s="7"/>
      <c r="U31" s="58"/>
      <c r="V31" s="58"/>
    </row>
    <row r="32" spans="2:22" ht="12.75" customHeight="1">
      <c r="B32" s="40"/>
      <c r="C32" s="20"/>
      <c r="D32" s="20"/>
      <c r="E32" s="34"/>
      <c r="F32" s="35"/>
      <c r="G32" s="20"/>
      <c r="H32" s="20"/>
      <c r="I32" s="20"/>
      <c r="J32" s="20"/>
      <c r="K32" s="36" t="s">
        <v>33</v>
      </c>
      <c r="L32" s="37"/>
      <c r="M32" s="67">
        <v>4.2943738</v>
      </c>
      <c r="N32" s="67">
        <v>-1.1357256</v>
      </c>
      <c r="O32" s="31">
        <v>50</v>
      </c>
      <c r="P32" s="32">
        <f t="shared" si="0"/>
        <v>1.8371353694589605</v>
      </c>
      <c r="Q32" s="33">
        <f t="shared" si="1"/>
        <v>48.19960733793022</v>
      </c>
      <c r="R32" s="33">
        <f t="shared" si="2"/>
        <v>51.80039266206978</v>
      </c>
      <c r="T32" s="7"/>
      <c r="U32" s="58"/>
      <c r="V32" s="58"/>
    </row>
    <row r="33" spans="2:24" ht="12.75" customHeight="1">
      <c r="B33" s="20"/>
      <c r="C33" s="20"/>
      <c r="D33" s="20"/>
      <c r="E33" s="34"/>
      <c r="F33" s="35"/>
      <c r="G33" s="20"/>
      <c r="H33" s="20"/>
      <c r="I33" s="20"/>
      <c r="J33" s="20"/>
      <c r="K33" s="29" t="s">
        <v>149</v>
      </c>
      <c r="L33" s="30"/>
      <c r="M33" s="67">
        <v>6.1265877</v>
      </c>
      <c r="N33" s="67">
        <v>-1.0917664</v>
      </c>
      <c r="O33" s="31">
        <v>50</v>
      </c>
      <c r="P33" s="32">
        <f t="shared" si="0"/>
        <v>5.824824340173668</v>
      </c>
      <c r="Q33" s="33">
        <f t="shared" si="1"/>
        <v>44.29167214662981</v>
      </c>
      <c r="R33" s="33">
        <f t="shared" si="2"/>
        <v>55.70832785337019</v>
      </c>
      <c r="T33" s="12" t="s">
        <v>208</v>
      </c>
      <c r="U33" s="61">
        <v>103.381</v>
      </c>
      <c r="V33" s="62">
        <v>2.454172572180273</v>
      </c>
      <c r="W33" s="63">
        <v>98.40818963218246</v>
      </c>
      <c r="X33" s="63">
        <v>108.35381036781754</v>
      </c>
    </row>
    <row r="34" spans="2:22" ht="12.75" customHeight="1">
      <c r="B34" s="40"/>
      <c r="C34" s="20"/>
      <c r="D34" s="20"/>
      <c r="E34" s="34"/>
      <c r="F34" s="35"/>
      <c r="G34" s="20"/>
      <c r="H34" s="20"/>
      <c r="I34" s="20"/>
      <c r="J34" s="20"/>
      <c r="K34" s="36" t="s">
        <v>35</v>
      </c>
      <c r="L34" s="37"/>
      <c r="M34" s="67">
        <v>6.5853094</v>
      </c>
      <c r="N34" s="67">
        <v>-1.1887998</v>
      </c>
      <c r="O34" s="31">
        <v>50</v>
      </c>
      <c r="P34" s="32">
        <f t="shared" si="0"/>
        <v>4.334255074666776</v>
      </c>
      <c r="Q34" s="33">
        <f t="shared" si="1"/>
        <v>45.75243002682656</v>
      </c>
      <c r="R34" s="33">
        <f t="shared" si="2"/>
        <v>54.24756997317344</v>
      </c>
      <c r="T34" s="12"/>
      <c r="U34" s="58"/>
      <c r="V34" s="58"/>
    </row>
    <row r="35" spans="2:24" ht="12.75" customHeight="1">
      <c r="B35" s="40"/>
      <c r="C35" s="20"/>
      <c r="D35" s="20"/>
      <c r="E35" s="34"/>
      <c r="F35" s="35"/>
      <c r="G35" s="20"/>
      <c r="H35" s="20"/>
      <c r="I35" s="20"/>
      <c r="J35" s="20"/>
      <c r="K35" s="36" t="s">
        <v>36</v>
      </c>
      <c r="L35" s="37"/>
      <c r="M35" s="67">
        <v>6.351954</v>
      </c>
      <c r="N35" s="67">
        <v>-1.1512546</v>
      </c>
      <c r="O35" s="31">
        <v>50</v>
      </c>
      <c r="P35" s="32">
        <f t="shared" si="0"/>
        <v>4.7255663941260515</v>
      </c>
      <c r="Q35" s="33">
        <f t="shared" si="1"/>
        <v>45.36894493375647</v>
      </c>
      <c r="R35" s="33">
        <f t="shared" si="2"/>
        <v>54.63105506624353</v>
      </c>
      <c r="T35" s="66" t="s">
        <v>213</v>
      </c>
      <c r="U35" s="64">
        <v>62.9</v>
      </c>
      <c r="V35" s="62">
        <v>2.467202399806806</v>
      </c>
      <c r="W35" s="65">
        <f>U35-1.96*V35*U35/100</f>
        <v>59.85833419342217</v>
      </c>
      <c r="X35" s="65">
        <f>U35+1.96*V35*U35/100</f>
        <v>65.94166580657782</v>
      </c>
    </row>
    <row r="36" spans="2:20" ht="12.75" customHeight="1">
      <c r="B36" s="40"/>
      <c r="C36" s="20"/>
      <c r="D36" s="20"/>
      <c r="E36" s="34"/>
      <c r="F36" s="35"/>
      <c r="G36" s="20"/>
      <c r="H36" s="20"/>
      <c r="I36" s="20"/>
      <c r="J36" s="20"/>
      <c r="K36" s="36" t="s">
        <v>37</v>
      </c>
      <c r="L36" s="37"/>
      <c r="M36" s="67">
        <v>5.3244358</v>
      </c>
      <c r="N36" s="67">
        <v>-1.2063996</v>
      </c>
      <c r="O36" s="31">
        <v>50</v>
      </c>
      <c r="P36" s="32">
        <f t="shared" si="0"/>
        <v>2.0978226820440966</v>
      </c>
      <c r="Q36" s="33">
        <f t="shared" si="1"/>
        <v>47.94413377159678</v>
      </c>
      <c r="R36" s="33">
        <f t="shared" si="2"/>
        <v>52.05586622840322</v>
      </c>
      <c r="T36" s="66"/>
    </row>
    <row r="37" spans="2:24" ht="12.75" customHeight="1">
      <c r="B37" s="40"/>
      <c r="C37" s="20"/>
      <c r="D37" s="20"/>
      <c r="E37" s="34"/>
      <c r="F37" s="35"/>
      <c r="G37" s="20"/>
      <c r="H37" s="20"/>
      <c r="I37" s="20"/>
      <c r="J37" s="20"/>
      <c r="K37" s="36" t="s">
        <v>38</v>
      </c>
      <c r="L37" s="37"/>
      <c r="M37" s="67">
        <v>6.8051754</v>
      </c>
      <c r="N37" s="67">
        <v>-1.1579348</v>
      </c>
      <c r="O37" s="31">
        <v>50</v>
      </c>
      <c r="P37" s="32">
        <f t="shared" si="0"/>
        <v>5.717084565373333</v>
      </c>
      <c r="Q37" s="33">
        <f t="shared" si="1"/>
        <v>44.39725712593413</v>
      </c>
      <c r="R37" s="33">
        <f t="shared" si="2"/>
        <v>55.60274287406587</v>
      </c>
      <c r="T37" s="12" t="s">
        <v>209</v>
      </c>
      <c r="U37" s="61">
        <v>106.796</v>
      </c>
      <c r="V37" s="62">
        <v>2.4096869131379517</v>
      </c>
      <c r="W37" s="63">
        <v>101.75203949792058</v>
      </c>
      <c r="X37" s="63">
        <v>111.83996050207944</v>
      </c>
    </row>
    <row r="38" spans="2:22" ht="12.75" customHeight="1">
      <c r="B38" s="40"/>
      <c r="C38" s="20"/>
      <c r="D38" s="20"/>
      <c r="E38" s="34"/>
      <c r="F38" s="35"/>
      <c r="G38" s="20"/>
      <c r="H38" s="20"/>
      <c r="I38" s="20"/>
      <c r="J38" s="20"/>
      <c r="K38" s="36" t="s">
        <v>39</v>
      </c>
      <c r="L38" s="37"/>
      <c r="M38" s="67">
        <v>6.4471027</v>
      </c>
      <c r="N38" s="67">
        <v>-1.1408169</v>
      </c>
      <c r="O38" s="31">
        <v>50</v>
      </c>
      <c r="P38" s="32">
        <f t="shared" si="0"/>
        <v>5.243706394208123</v>
      </c>
      <c r="Q38" s="33">
        <f t="shared" si="1"/>
        <v>44.86116773367604</v>
      </c>
      <c r="R38" s="33">
        <f t="shared" si="2"/>
        <v>55.13883226632396</v>
      </c>
      <c r="T38" s="12"/>
      <c r="U38" s="58"/>
      <c r="V38" s="58"/>
    </row>
    <row r="39" spans="2:24" ht="12.75" customHeight="1">
      <c r="B39" s="40"/>
      <c r="C39" s="20"/>
      <c r="D39" s="20"/>
      <c r="E39" s="34"/>
      <c r="F39" s="35"/>
      <c r="G39" s="20"/>
      <c r="H39" s="20"/>
      <c r="I39" s="20"/>
      <c r="J39" s="20"/>
      <c r="K39" s="36" t="s">
        <v>40</v>
      </c>
      <c r="L39" s="37"/>
      <c r="M39" s="67">
        <v>6.2936605</v>
      </c>
      <c r="N39" s="67">
        <v>-1.1088012</v>
      </c>
      <c r="O39" s="31">
        <v>50</v>
      </c>
      <c r="P39" s="32">
        <f t="shared" si="0"/>
        <v>5.774830256973719</v>
      </c>
      <c r="Q39" s="33">
        <f t="shared" si="1"/>
        <v>44.340666348165755</v>
      </c>
      <c r="R39" s="33">
        <f t="shared" si="2"/>
        <v>55.659333651834245</v>
      </c>
      <c r="T39" s="12" t="s">
        <v>210</v>
      </c>
      <c r="U39" s="61">
        <v>3.415</v>
      </c>
      <c r="V39" s="62">
        <v>16.73178717497312</v>
      </c>
      <c r="W39" s="63">
        <v>2.295074557230349</v>
      </c>
      <c r="X39" s="63">
        <v>4.5349254427696515</v>
      </c>
    </row>
    <row r="40" spans="2:22" ht="12.75" customHeight="1">
      <c r="B40" s="40"/>
      <c r="C40" s="20"/>
      <c r="D40" s="20"/>
      <c r="E40" s="34"/>
      <c r="F40" s="35"/>
      <c r="G40" s="20"/>
      <c r="H40" s="20"/>
      <c r="I40" s="20"/>
      <c r="J40" s="20"/>
      <c r="K40" s="41" t="s">
        <v>41</v>
      </c>
      <c r="L40" s="42"/>
      <c r="M40" s="68">
        <v>5.7843365</v>
      </c>
      <c r="N40" s="68">
        <v>-1.1543444</v>
      </c>
      <c r="O40" s="31">
        <v>50</v>
      </c>
      <c r="P40" s="54">
        <f t="shared" si="0"/>
        <v>3.4989509677271857</v>
      </c>
      <c r="Q40" s="69">
        <f t="shared" si="1"/>
        <v>46.57102805162736</v>
      </c>
      <c r="R40" s="69">
        <f t="shared" si="2"/>
        <v>53.42897194837264</v>
      </c>
      <c r="T40" s="12"/>
      <c r="U40" s="58"/>
      <c r="V40" s="58"/>
    </row>
    <row r="41" spans="2:24" ht="12.75" customHeight="1">
      <c r="B41" s="20"/>
      <c r="C41" s="20"/>
      <c r="D41" s="20"/>
      <c r="E41" s="34"/>
      <c r="F41" s="35"/>
      <c r="G41" s="20"/>
      <c r="H41" s="20"/>
      <c r="I41" s="20"/>
      <c r="J41" s="20"/>
      <c r="K41" s="29" t="s">
        <v>165</v>
      </c>
      <c r="L41" s="30"/>
      <c r="M41" s="67">
        <v>5.641601</v>
      </c>
      <c r="N41" s="67">
        <v>-1.1242337</v>
      </c>
      <c r="O41" s="31">
        <v>50</v>
      </c>
      <c r="P41" s="32">
        <f t="shared" si="0"/>
        <v>3.834315759900074</v>
      </c>
      <c r="Q41" s="33">
        <f t="shared" si="1"/>
        <v>46.242370555297924</v>
      </c>
      <c r="R41" s="33">
        <f t="shared" si="2"/>
        <v>53.757629444702076</v>
      </c>
      <c r="T41" s="12" t="s">
        <v>211</v>
      </c>
      <c r="U41" s="64">
        <f>U39*100/U37</f>
        <v>3.1976853065657886</v>
      </c>
      <c r="V41" s="62">
        <f>SQRT(V39^2-V37^2)</f>
        <v>16.557358214680466</v>
      </c>
      <c r="W41" s="65">
        <f>U41-1.96*V41*U41/100</f>
        <v>2.159958973424639</v>
      </c>
      <c r="X41" s="65">
        <f>U41+1.96*V41*U41/100</f>
        <v>4.235411639706938</v>
      </c>
    </row>
    <row r="42" spans="2:22" ht="12.75" customHeight="1">
      <c r="B42" s="40"/>
      <c r="C42" s="20"/>
      <c r="D42" s="20"/>
      <c r="E42" s="34"/>
      <c r="F42" s="35"/>
      <c r="G42" s="20"/>
      <c r="H42" s="20"/>
      <c r="I42" s="20"/>
      <c r="J42" s="20"/>
      <c r="K42" s="36" t="s">
        <v>43</v>
      </c>
      <c r="L42" s="37"/>
      <c r="M42" s="67">
        <v>5.9716835</v>
      </c>
      <c r="N42" s="67">
        <v>-1.1459121</v>
      </c>
      <c r="O42" s="31">
        <v>50</v>
      </c>
      <c r="P42" s="32">
        <f t="shared" si="0"/>
        <v>4.0219003237120745</v>
      </c>
      <c r="Q42" s="33">
        <f t="shared" si="1"/>
        <v>46.058537682762164</v>
      </c>
      <c r="R42" s="33">
        <f t="shared" si="2"/>
        <v>53.941462317237836</v>
      </c>
      <c r="T42" s="7"/>
      <c r="U42" s="58"/>
      <c r="V42" s="58"/>
    </row>
    <row r="43" spans="2:22" ht="12.75" customHeight="1">
      <c r="B43" s="40"/>
      <c r="C43" s="20"/>
      <c r="D43" s="20"/>
      <c r="E43" s="34"/>
      <c r="F43" s="35"/>
      <c r="G43" s="20"/>
      <c r="H43" s="20"/>
      <c r="I43" s="20"/>
      <c r="J43" s="20"/>
      <c r="K43" s="36" t="s">
        <v>44</v>
      </c>
      <c r="L43" s="37"/>
      <c r="M43" s="67">
        <v>4.7295635</v>
      </c>
      <c r="N43" s="67">
        <v>-1.1401638</v>
      </c>
      <c r="O43" s="31">
        <v>50</v>
      </c>
      <c r="P43" s="32">
        <f t="shared" si="0"/>
        <v>2.229533061383232</v>
      </c>
      <c r="Q43" s="33">
        <f t="shared" si="1"/>
        <v>47.81505759984443</v>
      </c>
      <c r="R43" s="33">
        <f t="shared" si="2"/>
        <v>52.18494240015557</v>
      </c>
      <c r="T43" s="7"/>
      <c r="U43" s="58"/>
      <c r="V43" s="58"/>
    </row>
    <row r="44" spans="2:22" ht="12.75" customHeight="1">
      <c r="B44" s="40"/>
      <c r="C44" s="20"/>
      <c r="D44" s="20"/>
      <c r="E44" s="34"/>
      <c r="F44" s="35"/>
      <c r="G44" s="20"/>
      <c r="H44" s="20"/>
      <c r="I44" s="20"/>
      <c r="J44" s="20"/>
      <c r="K44" s="36" t="s">
        <v>45</v>
      </c>
      <c r="L44" s="37"/>
      <c r="M44" s="67">
        <v>5.8099722</v>
      </c>
      <c r="N44" s="67">
        <v>-1.182528</v>
      </c>
      <c r="O44" s="31">
        <v>50</v>
      </c>
      <c r="P44" s="32">
        <f t="shared" si="0"/>
        <v>3.042899666396565</v>
      </c>
      <c r="Q44" s="33">
        <f t="shared" si="1"/>
        <v>47.017958326931364</v>
      </c>
      <c r="R44" s="33">
        <f t="shared" si="2"/>
        <v>52.982041673068636</v>
      </c>
      <c r="T44" s="7"/>
      <c r="U44" s="58"/>
      <c r="V44" s="58"/>
    </row>
    <row r="45" spans="2:22" ht="12.75" customHeight="1">
      <c r="B45" s="40"/>
      <c r="C45" s="20"/>
      <c r="D45" s="20"/>
      <c r="E45" s="34"/>
      <c r="F45" s="35"/>
      <c r="G45" s="20"/>
      <c r="H45" s="20"/>
      <c r="I45" s="20"/>
      <c r="J45" s="20"/>
      <c r="K45" s="36" t="s">
        <v>46</v>
      </c>
      <c r="L45" s="37"/>
      <c r="M45" s="67">
        <v>5.3652853</v>
      </c>
      <c r="N45" s="67">
        <v>-1.1512276</v>
      </c>
      <c r="O45" s="31">
        <v>50</v>
      </c>
      <c r="P45" s="32">
        <f t="shared" si="0"/>
        <v>2.8857912983454934</v>
      </c>
      <c r="Q45" s="33">
        <f t="shared" si="1"/>
        <v>47.171924527621414</v>
      </c>
      <c r="R45" s="33">
        <f t="shared" si="2"/>
        <v>52.828075472378586</v>
      </c>
      <c r="T45" s="7"/>
      <c r="U45" s="59"/>
      <c r="V45" s="59"/>
    </row>
    <row r="46" spans="2:22" ht="12.75" customHeight="1">
      <c r="B46" s="20"/>
      <c r="C46" s="20"/>
      <c r="D46" s="20"/>
      <c r="E46" s="34"/>
      <c r="F46" s="35"/>
      <c r="G46" s="20"/>
      <c r="H46" s="20"/>
      <c r="I46" s="20"/>
      <c r="J46" s="20"/>
      <c r="K46" s="29" t="s">
        <v>150</v>
      </c>
      <c r="L46" s="30"/>
      <c r="M46" s="67">
        <v>5.565422</v>
      </c>
      <c r="N46" s="67">
        <v>-1.0987358</v>
      </c>
      <c r="O46" s="31">
        <v>50</v>
      </c>
      <c r="P46" s="32">
        <f t="shared" si="0"/>
        <v>4.236944240479126</v>
      </c>
      <c r="Q46" s="33">
        <f t="shared" si="1"/>
        <v>45.847794644330456</v>
      </c>
      <c r="R46" s="33">
        <f t="shared" si="2"/>
        <v>54.152205355669544</v>
      </c>
      <c r="T46" s="7"/>
      <c r="U46" s="58"/>
      <c r="V46" s="58"/>
    </row>
    <row r="47" spans="2:22" ht="12.75" customHeight="1">
      <c r="B47" s="40"/>
      <c r="C47" s="20"/>
      <c r="D47" s="20"/>
      <c r="E47" s="34"/>
      <c r="F47" s="35"/>
      <c r="G47" s="20"/>
      <c r="H47" s="20"/>
      <c r="I47" s="20"/>
      <c r="J47" s="20"/>
      <c r="K47" s="36" t="s">
        <v>48</v>
      </c>
      <c r="L47" s="37"/>
      <c r="M47" s="67">
        <v>5.6746797</v>
      </c>
      <c r="N47" s="67">
        <v>-1.1451711</v>
      </c>
      <c r="O47" s="31">
        <v>50</v>
      </c>
      <c r="P47" s="32">
        <f t="shared" si="0"/>
        <v>3.480797158647232</v>
      </c>
      <c r="Q47" s="33">
        <f t="shared" si="1"/>
        <v>46.588818784525714</v>
      </c>
      <c r="R47" s="33">
        <f t="shared" si="2"/>
        <v>53.411181215474286</v>
      </c>
      <c r="T47" s="7"/>
      <c r="U47" s="58"/>
      <c r="V47" s="58"/>
    </row>
    <row r="48" spans="2:22" ht="12.75" customHeight="1">
      <c r="B48" s="40"/>
      <c r="C48" s="20"/>
      <c r="D48" s="20"/>
      <c r="E48" s="34"/>
      <c r="F48" s="35"/>
      <c r="G48" s="20"/>
      <c r="H48" s="20"/>
      <c r="I48" s="20"/>
      <c r="J48" s="20"/>
      <c r="K48" s="36" t="s">
        <v>49</v>
      </c>
      <c r="L48" s="37"/>
      <c r="M48" s="67">
        <v>6.0334157</v>
      </c>
      <c r="N48" s="67">
        <v>-1.1880034</v>
      </c>
      <c r="O48" s="31">
        <v>50</v>
      </c>
      <c r="P48" s="32">
        <f t="shared" si="0"/>
        <v>3.3032648947614636</v>
      </c>
      <c r="Q48" s="33">
        <f t="shared" si="1"/>
        <v>46.76280040313377</v>
      </c>
      <c r="R48" s="33">
        <f t="shared" si="2"/>
        <v>53.23719959686623</v>
      </c>
      <c r="T48" s="7"/>
      <c r="U48" s="58"/>
      <c r="V48" s="58"/>
    </row>
    <row r="49" spans="2:22" ht="12.75" customHeight="1">
      <c r="B49" s="40"/>
      <c r="C49" s="20"/>
      <c r="D49" s="20"/>
      <c r="E49" s="34"/>
      <c r="F49" s="35"/>
      <c r="G49" s="20"/>
      <c r="H49" s="20"/>
      <c r="I49" s="20"/>
      <c r="J49" s="20"/>
      <c r="K49" s="36" t="s">
        <v>50</v>
      </c>
      <c r="L49" s="37"/>
      <c r="M49" s="67">
        <v>5.6009338</v>
      </c>
      <c r="N49" s="67">
        <v>-1.1149672</v>
      </c>
      <c r="O49" s="31">
        <v>50</v>
      </c>
      <c r="P49" s="32">
        <f t="shared" si="0"/>
        <v>3.950286614024687</v>
      </c>
      <c r="Q49" s="33">
        <f t="shared" si="1"/>
        <v>46.12871911825581</v>
      </c>
      <c r="R49" s="33">
        <f t="shared" si="2"/>
        <v>53.87128088174419</v>
      </c>
      <c r="T49" s="7"/>
      <c r="U49" s="58"/>
      <c r="V49" s="58"/>
    </row>
    <row r="50" spans="2:22" ht="12.75" customHeight="1">
      <c r="B50" s="40"/>
      <c r="C50" s="20"/>
      <c r="D50" s="20"/>
      <c r="E50" s="34"/>
      <c r="F50" s="35"/>
      <c r="G50" s="20"/>
      <c r="H50" s="20"/>
      <c r="I50" s="20"/>
      <c r="J50" s="20"/>
      <c r="K50" s="36" t="s">
        <v>51</v>
      </c>
      <c r="L50" s="37"/>
      <c r="M50" s="67">
        <v>6.3958543</v>
      </c>
      <c r="N50" s="67">
        <v>-1.2262883</v>
      </c>
      <c r="O50" s="31">
        <v>50</v>
      </c>
      <c r="P50" s="32">
        <f t="shared" si="0"/>
        <v>3.2188159566452317</v>
      </c>
      <c r="Q50" s="33">
        <f t="shared" si="1"/>
        <v>46.845560362487674</v>
      </c>
      <c r="R50" s="33">
        <f t="shared" si="2"/>
        <v>53.154439637512326</v>
      </c>
      <c r="T50" s="7"/>
      <c r="U50" s="59"/>
      <c r="V50" s="59"/>
    </row>
    <row r="51" spans="2:22" ht="12.75" customHeight="1">
      <c r="B51" s="20"/>
      <c r="C51" s="20"/>
      <c r="D51" s="20"/>
      <c r="E51" s="34"/>
      <c r="F51" s="35"/>
      <c r="G51" s="20"/>
      <c r="H51" s="20"/>
      <c r="I51" s="20"/>
      <c r="J51" s="20"/>
      <c r="K51" s="29" t="s">
        <v>166</v>
      </c>
      <c r="L51" s="30"/>
      <c r="M51" s="67">
        <v>6.0653373</v>
      </c>
      <c r="N51" s="67">
        <v>-1.1058959</v>
      </c>
      <c r="O51" s="31">
        <v>50</v>
      </c>
      <c r="P51" s="32">
        <f t="shared" si="0"/>
        <v>5.23341806421234</v>
      </c>
      <c r="Q51" s="33">
        <f t="shared" si="1"/>
        <v>44.87125029707191</v>
      </c>
      <c r="R51" s="33">
        <f t="shared" si="2"/>
        <v>55.12874970292809</v>
      </c>
      <c r="T51" s="7"/>
      <c r="U51" s="58"/>
      <c r="V51" s="58"/>
    </row>
    <row r="52" spans="2:22" ht="12.75" customHeight="1">
      <c r="B52" s="40"/>
      <c r="C52" s="20"/>
      <c r="D52" s="20"/>
      <c r="E52" s="34"/>
      <c r="F52" s="35"/>
      <c r="G52" s="20"/>
      <c r="H52" s="20"/>
      <c r="I52" s="20"/>
      <c r="J52" s="20"/>
      <c r="K52" s="36" t="s">
        <v>53</v>
      </c>
      <c r="L52" s="37"/>
      <c r="M52" s="67">
        <v>5.7304235</v>
      </c>
      <c r="N52" s="67">
        <v>-1.1837813</v>
      </c>
      <c r="O52" s="31">
        <v>50</v>
      </c>
      <c r="P52" s="32">
        <f t="shared" si="0"/>
        <v>2.904485698051109</v>
      </c>
      <c r="Q52" s="33">
        <f t="shared" si="1"/>
        <v>47.15360401590991</v>
      </c>
      <c r="R52" s="33">
        <f t="shared" si="2"/>
        <v>52.84639598409009</v>
      </c>
      <c r="T52" s="7"/>
      <c r="U52" s="58"/>
      <c r="V52" s="58"/>
    </row>
    <row r="53" spans="2:22" ht="12.75" customHeight="1">
      <c r="B53" s="40"/>
      <c r="C53" s="20"/>
      <c r="D53" s="20"/>
      <c r="E53" s="34"/>
      <c r="F53" s="35"/>
      <c r="G53" s="20"/>
      <c r="H53" s="20"/>
      <c r="I53" s="20"/>
      <c r="J53" s="20"/>
      <c r="K53" s="36" t="s">
        <v>54</v>
      </c>
      <c r="L53" s="37"/>
      <c r="M53" s="67">
        <v>5.1047568</v>
      </c>
      <c r="N53" s="67">
        <v>-1.1572115</v>
      </c>
      <c r="O53" s="31">
        <v>50</v>
      </c>
      <c r="P53" s="32">
        <f t="shared" si="0"/>
        <v>2.4526342644283683</v>
      </c>
      <c r="Q53" s="33">
        <f t="shared" si="1"/>
        <v>47.596418420860196</v>
      </c>
      <c r="R53" s="33">
        <f t="shared" si="2"/>
        <v>52.403581579139804</v>
      </c>
      <c r="T53" s="7"/>
      <c r="U53" s="58"/>
      <c r="V53" s="58"/>
    </row>
    <row r="54" spans="2:22" ht="12.75" customHeight="1">
      <c r="B54" s="40"/>
      <c r="C54" s="20"/>
      <c r="D54" s="20"/>
      <c r="E54" s="34"/>
      <c r="F54" s="35"/>
      <c r="G54" s="20"/>
      <c r="H54" s="20"/>
      <c r="I54" s="20"/>
      <c r="J54" s="20"/>
      <c r="K54" s="36" t="s">
        <v>55</v>
      </c>
      <c r="L54" s="37"/>
      <c r="M54" s="67">
        <v>5.7626456</v>
      </c>
      <c r="N54" s="67">
        <v>-1.1320755</v>
      </c>
      <c r="O54" s="31">
        <v>50</v>
      </c>
      <c r="P54" s="32">
        <f t="shared" si="0"/>
        <v>3.9043449798286978</v>
      </c>
      <c r="Q54" s="33">
        <f t="shared" si="1"/>
        <v>46.17374191976788</v>
      </c>
      <c r="R54" s="33">
        <f t="shared" si="2"/>
        <v>53.82625808023212</v>
      </c>
      <c r="T54" s="7"/>
      <c r="U54" s="58"/>
      <c r="V54" s="58"/>
    </row>
    <row r="55" spans="2:22" ht="12.75" customHeight="1">
      <c r="B55" s="40"/>
      <c r="C55" s="20"/>
      <c r="D55" s="20"/>
      <c r="E55" s="34"/>
      <c r="F55" s="35"/>
      <c r="G55" s="20"/>
      <c r="H55" s="20"/>
      <c r="I55" s="20"/>
      <c r="J55" s="20"/>
      <c r="K55" s="36" t="s">
        <v>56</v>
      </c>
      <c r="L55" s="37"/>
      <c r="M55" s="67">
        <v>6.845044</v>
      </c>
      <c r="N55" s="67">
        <v>-1.2019833</v>
      </c>
      <c r="O55" s="31">
        <v>50</v>
      </c>
      <c r="P55" s="32">
        <f t="shared" si="0"/>
        <v>4.5955837233746255</v>
      </c>
      <c r="Q55" s="33">
        <f t="shared" si="1"/>
        <v>45.496327951092866</v>
      </c>
      <c r="R55" s="33">
        <f t="shared" si="2"/>
        <v>54.503672048907134</v>
      </c>
      <c r="T55" s="7"/>
      <c r="U55" s="58"/>
      <c r="V55" s="58"/>
    </row>
    <row r="56" spans="2:22" ht="12.75" customHeight="1">
      <c r="B56" s="40"/>
      <c r="C56" s="20"/>
      <c r="D56" s="20"/>
      <c r="E56" s="34"/>
      <c r="F56" s="35"/>
      <c r="G56" s="20"/>
      <c r="H56" s="20"/>
      <c r="I56" s="20"/>
      <c r="J56" s="20"/>
      <c r="K56" s="36" t="s">
        <v>57</v>
      </c>
      <c r="L56" s="37"/>
      <c r="M56" s="67">
        <v>7.4491566</v>
      </c>
      <c r="N56" s="67">
        <v>-1.2258091</v>
      </c>
      <c r="O56" s="31">
        <v>50</v>
      </c>
      <c r="P56" s="32">
        <f t="shared" si="0"/>
        <v>5.464415406627796</v>
      </c>
      <c r="Q56" s="33">
        <f t="shared" si="1"/>
        <v>44.64487290150476</v>
      </c>
      <c r="R56" s="33">
        <f t="shared" si="2"/>
        <v>55.35512709849524</v>
      </c>
      <c r="T56" s="7"/>
      <c r="U56" s="58"/>
      <c r="V56" s="58"/>
    </row>
    <row r="57" spans="2:22" ht="12.75" customHeight="1">
      <c r="B57" s="40"/>
      <c r="C57" s="20"/>
      <c r="D57" s="20"/>
      <c r="E57" s="34"/>
      <c r="F57" s="35"/>
      <c r="G57" s="20"/>
      <c r="H57" s="20"/>
      <c r="I57" s="20"/>
      <c r="J57" s="20"/>
      <c r="K57" s="36" t="s">
        <v>58</v>
      </c>
      <c r="L57" s="37"/>
      <c r="M57" s="67">
        <v>6.5393187</v>
      </c>
      <c r="N57" s="67">
        <v>-1.1911891</v>
      </c>
      <c r="O57" s="31">
        <v>50</v>
      </c>
      <c r="P57" s="32">
        <f t="shared" si="0"/>
        <v>4.181326570638574</v>
      </c>
      <c r="Q57" s="33">
        <f t="shared" si="1"/>
        <v>45.9022999607742</v>
      </c>
      <c r="R57" s="33">
        <f t="shared" si="2"/>
        <v>54.0977000392258</v>
      </c>
      <c r="T57" s="7"/>
      <c r="U57" s="58"/>
      <c r="V57" s="58"/>
    </row>
    <row r="58" spans="2:22" ht="12.75" customHeight="1">
      <c r="B58" s="40"/>
      <c r="C58" s="20"/>
      <c r="D58" s="20"/>
      <c r="E58" s="34"/>
      <c r="F58" s="35"/>
      <c r="G58" s="20"/>
      <c r="H58" s="20"/>
      <c r="I58" s="20"/>
      <c r="J58" s="20"/>
      <c r="K58" s="36" t="s">
        <v>59</v>
      </c>
      <c r="L58" s="37"/>
      <c r="M58" s="67">
        <v>6.48751</v>
      </c>
      <c r="N58" s="67">
        <v>-1.204646</v>
      </c>
      <c r="O58" s="31">
        <v>50</v>
      </c>
      <c r="P58" s="32">
        <f t="shared" si="0"/>
        <v>3.788324626809435</v>
      </c>
      <c r="Q58" s="33">
        <f t="shared" si="1"/>
        <v>46.287441865726755</v>
      </c>
      <c r="R58" s="33">
        <f t="shared" si="2"/>
        <v>53.712558134273245</v>
      </c>
      <c r="T58" s="7"/>
      <c r="U58" s="58"/>
      <c r="V58" s="58"/>
    </row>
    <row r="59" spans="2:22" ht="12.75" customHeight="1">
      <c r="B59" s="40"/>
      <c r="C59" s="20"/>
      <c r="D59" s="20"/>
      <c r="E59" s="34"/>
      <c r="F59" s="35"/>
      <c r="G59" s="20"/>
      <c r="H59" s="20"/>
      <c r="I59" s="20"/>
      <c r="J59" s="20"/>
      <c r="K59" s="41" t="s">
        <v>167</v>
      </c>
      <c r="L59" s="42"/>
      <c r="M59" s="67">
        <v>5.9200933</v>
      </c>
      <c r="N59" s="67">
        <v>-1.1315985</v>
      </c>
      <c r="O59" s="31">
        <v>50</v>
      </c>
      <c r="P59" s="32">
        <f t="shared" si="0"/>
        <v>4.235046879161892</v>
      </c>
      <c r="Q59" s="33">
        <f t="shared" si="1"/>
        <v>45.84965405842134</v>
      </c>
      <c r="R59" s="33">
        <f t="shared" si="2"/>
        <v>54.15034594157866</v>
      </c>
      <c r="T59" s="7"/>
      <c r="U59" s="58"/>
      <c r="V59" s="58"/>
    </row>
    <row r="60" spans="2:22" ht="12.75" customHeight="1">
      <c r="B60" s="40"/>
      <c r="C60" s="20"/>
      <c r="D60" s="20"/>
      <c r="E60" s="34"/>
      <c r="F60" s="35"/>
      <c r="G60" s="20"/>
      <c r="H60" s="20"/>
      <c r="I60" s="20"/>
      <c r="J60" s="20"/>
      <c r="K60" s="36" t="s">
        <v>61</v>
      </c>
      <c r="L60" s="37"/>
      <c r="M60" s="67">
        <v>5.5392513</v>
      </c>
      <c r="N60" s="67">
        <v>-1.1360479</v>
      </c>
      <c r="O60" s="31">
        <v>50</v>
      </c>
      <c r="P60" s="32">
        <f t="shared" si="0"/>
        <v>3.4174772639169113</v>
      </c>
      <c r="Q60" s="33">
        <f t="shared" si="1"/>
        <v>46.65087228136143</v>
      </c>
      <c r="R60" s="33">
        <f t="shared" si="2"/>
        <v>53.34912771863857</v>
      </c>
      <c r="T60" s="7"/>
      <c r="U60" s="59"/>
      <c r="V60" s="59"/>
    </row>
    <row r="61" spans="2:22" ht="12.75" customHeight="1">
      <c r="B61" s="20"/>
      <c r="C61" s="20"/>
      <c r="D61" s="20"/>
      <c r="E61" s="34"/>
      <c r="F61" s="35"/>
      <c r="G61" s="20"/>
      <c r="H61" s="20"/>
      <c r="I61" s="20"/>
      <c r="J61" s="20"/>
      <c r="K61" s="29" t="s">
        <v>151</v>
      </c>
      <c r="L61" s="30"/>
      <c r="M61" s="67">
        <v>5.7891329</v>
      </c>
      <c r="N61" s="67">
        <v>-1.0918016</v>
      </c>
      <c r="O61" s="31">
        <v>50</v>
      </c>
      <c r="P61" s="32">
        <f t="shared" si="0"/>
        <v>4.919520245664429</v>
      </c>
      <c r="Q61" s="33">
        <f t="shared" si="1"/>
        <v>45.17887015924886</v>
      </c>
      <c r="R61" s="33">
        <f t="shared" si="2"/>
        <v>54.82112984075114</v>
      </c>
      <c r="T61" s="7"/>
      <c r="U61" s="58"/>
      <c r="V61" s="58"/>
    </row>
    <row r="62" spans="2:22" ht="12.75" customHeight="1">
      <c r="B62" s="40"/>
      <c r="C62" s="20"/>
      <c r="D62" s="20"/>
      <c r="E62" s="34"/>
      <c r="F62" s="35"/>
      <c r="G62" s="20"/>
      <c r="H62" s="20"/>
      <c r="I62" s="20"/>
      <c r="J62" s="20"/>
      <c r="K62" s="36" t="s">
        <v>63</v>
      </c>
      <c r="L62" s="37"/>
      <c r="M62" s="67">
        <v>5.8226297</v>
      </c>
      <c r="N62" s="67">
        <v>-1.1758273</v>
      </c>
      <c r="O62" s="31">
        <v>50</v>
      </c>
      <c r="P62" s="32">
        <f t="shared" si="0"/>
        <v>3.1752605520318715</v>
      </c>
      <c r="Q62" s="33">
        <f t="shared" si="1"/>
        <v>46.88824465900876</v>
      </c>
      <c r="R62" s="33">
        <f t="shared" si="2"/>
        <v>53.11175534099124</v>
      </c>
      <c r="T62" s="7"/>
      <c r="U62" s="58"/>
      <c r="V62" s="58"/>
    </row>
    <row r="63" spans="2:22" ht="12.75" customHeight="1">
      <c r="B63" s="40"/>
      <c r="C63" s="20"/>
      <c r="D63" s="20"/>
      <c r="E63" s="34"/>
      <c r="F63" s="35"/>
      <c r="G63" s="20"/>
      <c r="H63" s="20"/>
      <c r="I63" s="20"/>
      <c r="J63" s="20"/>
      <c r="K63" s="36" t="s">
        <v>64</v>
      </c>
      <c r="L63" s="37"/>
      <c r="M63" s="67">
        <v>6.3945947</v>
      </c>
      <c r="N63" s="67">
        <v>-1.1501308</v>
      </c>
      <c r="O63" s="31">
        <v>50</v>
      </c>
      <c r="P63" s="32">
        <f t="shared" si="0"/>
        <v>4.856837028958874</v>
      </c>
      <c r="Q63" s="33">
        <f t="shared" si="1"/>
        <v>45.2402997116203</v>
      </c>
      <c r="R63" s="33">
        <f t="shared" si="2"/>
        <v>54.7597002883797</v>
      </c>
      <c r="T63" s="7"/>
      <c r="U63" s="58"/>
      <c r="V63" s="58"/>
    </row>
    <row r="64" spans="2:22" ht="12.75" customHeight="1">
      <c r="B64" s="40"/>
      <c r="C64" s="20"/>
      <c r="D64" s="20"/>
      <c r="E64" s="34"/>
      <c r="F64" s="35"/>
      <c r="G64" s="20"/>
      <c r="H64" s="20"/>
      <c r="I64" s="20"/>
      <c r="J64" s="20"/>
      <c r="K64" s="36" t="s">
        <v>65</v>
      </c>
      <c r="L64" s="37"/>
      <c r="M64" s="67">
        <v>6.1496336</v>
      </c>
      <c r="N64" s="67">
        <v>-1.1909602</v>
      </c>
      <c r="O64" s="31">
        <v>50</v>
      </c>
      <c r="P64" s="32">
        <f t="shared" si="0"/>
        <v>3.44534598750601</v>
      </c>
      <c r="Q64" s="33">
        <f t="shared" si="1"/>
        <v>46.62356093224411</v>
      </c>
      <c r="R64" s="33">
        <f t="shared" si="2"/>
        <v>53.37643906775589</v>
      </c>
      <c r="T64" s="7"/>
      <c r="U64" s="58"/>
      <c r="V64" s="58"/>
    </row>
    <row r="65" spans="2:22" ht="12.75" customHeight="1">
      <c r="B65" s="40"/>
      <c r="C65" s="20"/>
      <c r="D65" s="20"/>
      <c r="E65" s="34"/>
      <c r="F65" s="35"/>
      <c r="G65" s="20"/>
      <c r="H65" s="20"/>
      <c r="I65" s="20"/>
      <c r="J65" s="20"/>
      <c r="K65" s="36" t="s">
        <v>66</v>
      </c>
      <c r="L65" s="37"/>
      <c r="M65" s="67">
        <v>6.8971611</v>
      </c>
      <c r="N65" s="67">
        <v>-1.1787592</v>
      </c>
      <c r="O65" s="31">
        <v>50</v>
      </c>
      <c r="P65" s="32">
        <f t="shared" si="0"/>
        <v>5.348382285461585</v>
      </c>
      <c r="Q65" s="33">
        <f t="shared" si="1"/>
        <v>44.75858536024765</v>
      </c>
      <c r="R65" s="33">
        <f t="shared" si="2"/>
        <v>55.24141463975235</v>
      </c>
      <c r="T65" s="7"/>
      <c r="U65" s="58"/>
      <c r="V65" s="58"/>
    </row>
    <row r="66" spans="2:22" ht="12.75" customHeight="1">
      <c r="B66" s="40"/>
      <c r="C66" s="20"/>
      <c r="D66" s="20"/>
      <c r="E66" s="34"/>
      <c r="F66" s="35"/>
      <c r="G66" s="20"/>
      <c r="H66" s="20"/>
      <c r="I66" s="20"/>
      <c r="J66" s="20"/>
      <c r="K66" s="36" t="s">
        <v>67</v>
      </c>
      <c r="L66" s="37"/>
      <c r="M66" s="67">
        <v>6.2296709</v>
      </c>
      <c r="N66" s="67">
        <v>-1.1720303</v>
      </c>
      <c r="O66" s="31">
        <v>50</v>
      </c>
      <c r="P66" s="32">
        <f t="shared" si="0"/>
        <v>3.9727225546376546</v>
      </c>
      <c r="Q66" s="33">
        <f t="shared" si="1"/>
        <v>46.1067318964551</v>
      </c>
      <c r="R66" s="33">
        <f t="shared" si="2"/>
        <v>53.8932681035449</v>
      </c>
      <c r="T66" s="7"/>
      <c r="U66" s="58"/>
      <c r="V66" s="58"/>
    </row>
    <row r="67" spans="2:22" ht="12.75" customHeight="1">
      <c r="B67" s="40"/>
      <c r="C67" s="20"/>
      <c r="D67" s="20"/>
      <c r="E67" s="34"/>
      <c r="F67" s="35"/>
      <c r="G67" s="20"/>
      <c r="H67" s="20"/>
      <c r="I67" s="20"/>
      <c r="J67" s="20"/>
      <c r="K67" s="36" t="s">
        <v>68</v>
      </c>
      <c r="L67" s="37"/>
      <c r="M67" s="67">
        <v>6.0408839</v>
      </c>
      <c r="N67" s="67">
        <v>-1.1768481</v>
      </c>
      <c r="O67" s="31">
        <v>50</v>
      </c>
      <c r="P67" s="32">
        <f t="shared" si="0"/>
        <v>3.521878027149141</v>
      </c>
      <c r="Q67" s="33">
        <f t="shared" si="1"/>
        <v>46.54855953339384</v>
      </c>
      <c r="R67" s="33">
        <f t="shared" si="2"/>
        <v>53.45144046660616</v>
      </c>
      <c r="T67" s="7"/>
      <c r="U67" s="58"/>
      <c r="V67" s="58"/>
    </row>
    <row r="68" spans="2:22" ht="12.75" customHeight="1">
      <c r="B68" s="40"/>
      <c r="C68" s="20"/>
      <c r="D68" s="20"/>
      <c r="E68" s="34"/>
      <c r="F68" s="35"/>
      <c r="G68" s="20"/>
      <c r="H68" s="20"/>
      <c r="I68" s="20"/>
      <c r="J68" s="20"/>
      <c r="K68" s="36" t="s">
        <v>69</v>
      </c>
      <c r="L68" s="37"/>
      <c r="M68" s="67">
        <v>4.9405927</v>
      </c>
      <c r="N68" s="67">
        <v>-1.1552814</v>
      </c>
      <c r="O68" s="31">
        <v>50</v>
      </c>
      <c r="P68" s="32">
        <f t="shared" si="0"/>
        <v>2.2830727521249745</v>
      </c>
      <c r="Q68" s="33">
        <f t="shared" si="1"/>
        <v>47.762588702917526</v>
      </c>
      <c r="R68" s="33">
        <f t="shared" si="2"/>
        <v>52.237411297082474</v>
      </c>
      <c r="T68" s="7"/>
      <c r="U68" s="58"/>
      <c r="V68" s="58"/>
    </row>
    <row r="69" spans="2:22" ht="12.75" customHeight="1">
      <c r="B69" s="40"/>
      <c r="C69" s="20"/>
      <c r="D69" s="20"/>
      <c r="E69" s="34"/>
      <c r="F69" s="35"/>
      <c r="G69" s="20"/>
      <c r="H69" s="20"/>
      <c r="I69" s="20"/>
      <c r="J69" s="20"/>
      <c r="K69" s="36" t="s">
        <v>70</v>
      </c>
      <c r="L69" s="37"/>
      <c r="M69" s="67">
        <v>4.8547655</v>
      </c>
      <c r="N69" s="67">
        <v>-1.108027</v>
      </c>
      <c r="O69" s="31">
        <v>50</v>
      </c>
      <c r="P69" s="32">
        <f t="shared" si="0"/>
        <v>2.8242693653641724</v>
      </c>
      <c r="Q69" s="33">
        <f t="shared" si="1"/>
        <v>47.23221602194311</v>
      </c>
      <c r="R69" s="33">
        <f t="shared" si="2"/>
        <v>52.76778397805689</v>
      </c>
      <c r="T69" s="7"/>
      <c r="U69" s="58"/>
      <c r="V69" s="58"/>
    </row>
    <row r="70" spans="2:22" ht="12.75" customHeight="1">
      <c r="B70" s="40"/>
      <c r="C70" s="20"/>
      <c r="D70" s="20"/>
      <c r="E70" s="34"/>
      <c r="F70" s="35"/>
      <c r="G70" s="20"/>
      <c r="H70" s="20"/>
      <c r="I70" s="20"/>
      <c r="J70" s="20"/>
      <c r="K70" s="36" t="s">
        <v>71</v>
      </c>
      <c r="L70" s="37"/>
      <c r="M70" s="67">
        <v>5.2694535</v>
      </c>
      <c r="N70" s="67">
        <v>-1.1384003</v>
      </c>
      <c r="O70" s="31">
        <v>50</v>
      </c>
      <c r="P70" s="32">
        <f t="shared" si="0"/>
        <v>2.9484438229905066</v>
      </c>
      <c r="Q70" s="33">
        <f t="shared" si="1"/>
        <v>47.1105250534693</v>
      </c>
      <c r="R70" s="33">
        <f t="shared" si="2"/>
        <v>52.8894749465307</v>
      </c>
      <c r="T70" s="7"/>
      <c r="U70" s="58"/>
      <c r="V70" s="58"/>
    </row>
    <row r="71" spans="2:22" ht="12.75" customHeight="1">
      <c r="B71" s="40"/>
      <c r="C71" s="20"/>
      <c r="D71" s="20"/>
      <c r="E71" s="34"/>
      <c r="F71" s="35"/>
      <c r="G71" s="20"/>
      <c r="H71" s="20"/>
      <c r="I71" s="20"/>
      <c r="J71" s="20"/>
      <c r="K71" s="36" t="s">
        <v>72</v>
      </c>
      <c r="L71" s="37"/>
      <c r="M71" s="67">
        <v>6.2832513</v>
      </c>
      <c r="N71" s="67">
        <v>-1.2142139</v>
      </c>
      <c r="O71" s="31">
        <v>50</v>
      </c>
      <c r="P71" s="32">
        <f t="shared" si="0"/>
        <v>3.247979926655826</v>
      </c>
      <c r="Q71" s="33">
        <f t="shared" si="1"/>
        <v>46.81697967187729</v>
      </c>
      <c r="R71" s="33">
        <f t="shared" si="2"/>
        <v>53.18302032812271</v>
      </c>
      <c r="T71" s="7"/>
      <c r="U71" s="59"/>
      <c r="V71" s="59"/>
    </row>
    <row r="72" spans="2:22" ht="12.75" customHeight="1">
      <c r="B72" s="20"/>
      <c r="C72" s="20"/>
      <c r="D72" s="20"/>
      <c r="E72" s="34"/>
      <c r="F72" s="35"/>
      <c r="G72" s="20"/>
      <c r="H72" s="20"/>
      <c r="I72" s="20"/>
      <c r="J72" s="20"/>
      <c r="K72" s="43" t="s">
        <v>152</v>
      </c>
      <c r="L72" s="44"/>
      <c r="M72" s="67">
        <v>5.5066293</v>
      </c>
      <c r="N72" s="67">
        <v>-1.1263152</v>
      </c>
      <c r="O72" s="31">
        <v>50</v>
      </c>
      <c r="P72" s="32">
        <f aca="true" t="shared" si="3" ref="P72:P134">100*SQRT(EXP($M72+$N72*LN($O72*1000)))</f>
        <v>3.543959003474221</v>
      </c>
      <c r="Q72" s="33">
        <f aca="true" t="shared" si="4" ref="Q72:Q134">$O72-1.96*$P72*$O72/100</f>
        <v>46.52692017659526</v>
      </c>
      <c r="R72" s="33">
        <f aca="true" t="shared" si="5" ref="R72:R134">$O72+1.96*$P72*$O72/100</f>
        <v>53.47307982340474</v>
      </c>
      <c r="T72" s="7"/>
      <c r="U72" s="58"/>
      <c r="V72" s="58"/>
    </row>
    <row r="73" spans="2:22" ht="12.75" customHeight="1">
      <c r="B73" s="40"/>
      <c r="C73" s="20"/>
      <c r="D73" s="20"/>
      <c r="E73" s="34"/>
      <c r="F73" s="35"/>
      <c r="G73" s="20"/>
      <c r="H73" s="20"/>
      <c r="I73" s="20"/>
      <c r="J73" s="20"/>
      <c r="K73" s="36" t="s">
        <v>74</v>
      </c>
      <c r="L73" s="37"/>
      <c r="M73" s="67">
        <v>5.5377687</v>
      </c>
      <c r="N73" s="67">
        <v>-1.1419038</v>
      </c>
      <c r="O73" s="31">
        <v>50</v>
      </c>
      <c r="P73" s="32">
        <f t="shared" si="3"/>
        <v>3.30845583994315</v>
      </c>
      <c r="Q73" s="33">
        <f t="shared" si="4"/>
        <v>46.75771327685571</v>
      </c>
      <c r="R73" s="33">
        <f t="shared" si="5"/>
        <v>53.24228672314429</v>
      </c>
      <c r="T73" s="7"/>
      <c r="U73" s="58"/>
      <c r="V73" s="58"/>
    </row>
    <row r="74" spans="2:22" ht="12.75" customHeight="1">
      <c r="B74" s="40"/>
      <c r="C74" s="20"/>
      <c r="D74" s="20"/>
      <c r="E74" s="34"/>
      <c r="F74" s="35"/>
      <c r="G74" s="20"/>
      <c r="H74" s="20"/>
      <c r="I74" s="20"/>
      <c r="J74" s="20"/>
      <c r="K74" s="36" t="s">
        <v>75</v>
      </c>
      <c r="L74" s="37"/>
      <c r="M74" s="67">
        <v>5.3508488</v>
      </c>
      <c r="N74" s="67">
        <v>-1.1090629</v>
      </c>
      <c r="O74" s="31">
        <v>50</v>
      </c>
      <c r="P74" s="32">
        <f t="shared" si="3"/>
        <v>3.5991123487085206</v>
      </c>
      <c r="Q74" s="33">
        <f t="shared" si="4"/>
        <v>46.47286989826565</v>
      </c>
      <c r="R74" s="33">
        <f t="shared" si="5"/>
        <v>53.52713010173435</v>
      </c>
      <c r="T74" s="7"/>
      <c r="U74" s="59"/>
      <c r="V74" s="59"/>
    </row>
    <row r="75" spans="2:22" ht="12.75" customHeight="1">
      <c r="B75" s="20"/>
      <c r="C75" s="20"/>
      <c r="D75" s="20"/>
      <c r="E75" s="34"/>
      <c r="F75" s="35"/>
      <c r="G75" s="20"/>
      <c r="H75" s="20"/>
      <c r="I75" s="20"/>
      <c r="J75" s="20"/>
      <c r="K75" s="43" t="s">
        <v>153</v>
      </c>
      <c r="L75" s="44"/>
      <c r="M75" s="67">
        <v>5.5301368</v>
      </c>
      <c r="N75" s="67">
        <v>-1.0990569</v>
      </c>
      <c r="O75" s="31">
        <v>50</v>
      </c>
      <c r="P75" s="32">
        <f t="shared" si="3"/>
        <v>4.155623993665111</v>
      </c>
      <c r="Q75" s="33">
        <f t="shared" si="4"/>
        <v>45.92748848620819</v>
      </c>
      <c r="R75" s="33">
        <f t="shared" si="5"/>
        <v>54.07251151379181</v>
      </c>
      <c r="T75" s="7"/>
      <c r="U75" s="58"/>
      <c r="V75" s="58"/>
    </row>
    <row r="76" spans="2:22" ht="12.75" customHeight="1">
      <c r="B76" s="40"/>
      <c r="C76" s="20"/>
      <c r="D76" s="20"/>
      <c r="E76" s="34"/>
      <c r="F76" s="35"/>
      <c r="G76" s="20"/>
      <c r="H76" s="20"/>
      <c r="I76" s="20"/>
      <c r="J76" s="20"/>
      <c r="K76" s="36" t="s">
        <v>77</v>
      </c>
      <c r="L76" s="37"/>
      <c r="M76" s="67">
        <v>5.7642812</v>
      </c>
      <c r="N76" s="67">
        <v>-1.1303053</v>
      </c>
      <c r="O76" s="31">
        <v>50</v>
      </c>
      <c r="P76" s="32">
        <f t="shared" si="3"/>
        <v>3.945139899452462</v>
      </c>
      <c r="Q76" s="33">
        <f t="shared" si="4"/>
        <v>46.13376289853659</v>
      </c>
      <c r="R76" s="33">
        <f t="shared" si="5"/>
        <v>53.86623710146341</v>
      </c>
      <c r="T76" s="7"/>
      <c r="U76" s="58"/>
      <c r="V76" s="58"/>
    </row>
    <row r="77" spans="2:22" ht="12.75" customHeight="1">
      <c r="B77" s="40"/>
      <c r="C77" s="20"/>
      <c r="D77" s="20"/>
      <c r="E77" s="34"/>
      <c r="F77" s="35"/>
      <c r="G77" s="20"/>
      <c r="H77" s="20"/>
      <c r="I77" s="20"/>
      <c r="J77" s="20"/>
      <c r="K77" s="36" t="s">
        <v>78</v>
      </c>
      <c r="L77" s="37"/>
      <c r="M77" s="67">
        <v>6.0969185</v>
      </c>
      <c r="N77" s="67">
        <v>-1.1671166</v>
      </c>
      <c r="O77" s="31">
        <v>50</v>
      </c>
      <c r="P77" s="32">
        <f t="shared" si="3"/>
        <v>3.817737669105672</v>
      </c>
      <c r="Q77" s="33">
        <f t="shared" si="4"/>
        <v>46.258617084276445</v>
      </c>
      <c r="R77" s="33">
        <f t="shared" si="5"/>
        <v>53.741382915723555</v>
      </c>
      <c r="T77" s="7"/>
      <c r="U77" s="58"/>
      <c r="V77" s="58"/>
    </row>
    <row r="78" spans="2:22" ht="12.75" customHeight="1">
      <c r="B78" s="40"/>
      <c r="C78" s="20"/>
      <c r="D78" s="20"/>
      <c r="E78" s="34"/>
      <c r="F78" s="35"/>
      <c r="G78" s="20"/>
      <c r="H78" s="20"/>
      <c r="I78" s="20"/>
      <c r="J78" s="20"/>
      <c r="K78" s="36" t="s">
        <v>79</v>
      </c>
      <c r="L78" s="37"/>
      <c r="M78" s="67">
        <v>5.7850211</v>
      </c>
      <c r="N78" s="67">
        <v>-1.1804877</v>
      </c>
      <c r="O78" s="31">
        <v>50</v>
      </c>
      <c r="P78" s="32">
        <f t="shared" si="3"/>
        <v>3.0385278712494572</v>
      </c>
      <c r="Q78" s="33">
        <f t="shared" si="4"/>
        <v>47.02224268617553</v>
      </c>
      <c r="R78" s="33">
        <f t="shared" si="5"/>
        <v>52.97775731382447</v>
      </c>
      <c r="T78" s="7"/>
      <c r="U78" s="58"/>
      <c r="V78" s="58"/>
    </row>
    <row r="79" spans="2:22" ht="12.75" customHeight="1">
      <c r="B79" s="40"/>
      <c r="C79" s="20"/>
      <c r="D79" s="20"/>
      <c r="E79" s="34"/>
      <c r="F79" s="35"/>
      <c r="G79" s="20"/>
      <c r="H79" s="20"/>
      <c r="I79" s="20"/>
      <c r="J79" s="20"/>
      <c r="K79" s="36" t="s">
        <v>80</v>
      </c>
      <c r="L79" s="37"/>
      <c r="M79" s="67">
        <v>5.470372</v>
      </c>
      <c r="N79" s="67">
        <v>-1.134806</v>
      </c>
      <c r="O79" s="31">
        <v>50</v>
      </c>
      <c r="P79" s="32">
        <f t="shared" si="3"/>
        <v>3.324042052474678</v>
      </c>
      <c r="Q79" s="33">
        <f t="shared" si="4"/>
        <v>46.742438788574816</v>
      </c>
      <c r="R79" s="33">
        <f t="shared" si="5"/>
        <v>53.257561211425184</v>
      </c>
      <c r="T79" s="7"/>
      <c r="U79" s="59"/>
      <c r="V79" s="59"/>
    </row>
    <row r="80" spans="2:22" ht="12.75" customHeight="1">
      <c r="B80" s="20"/>
      <c r="C80" s="20"/>
      <c r="D80" s="20"/>
      <c r="E80" s="34"/>
      <c r="F80" s="35"/>
      <c r="G80" s="20"/>
      <c r="H80" s="20"/>
      <c r="I80" s="20"/>
      <c r="J80" s="20"/>
      <c r="K80" s="43" t="s">
        <v>154</v>
      </c>
      <c r="L80" s="44"/>
      <c r="M80" s="67">
        <v>6.5675879</v>
      </c>
      <c r="N80" s="67">
        <v>-1.105545</v>
      </c>
      <c r="O80" s="31">
        <v>50</v>
      </c>
      <c r="P80" s="32">
        <f t="shared" si="3"/>
        <v>6.740190875085945</v>
      </c>
      <c r="Q80" s="33">
        <f t="shared" si="4"/>
        <v>43.394612942415776</v>
      </c>
      <c r="R80" s="33">
        <f t="shared" si="5"/>
        <v>56.605387057584224</v>
      </c>
      <c r="T80" s="7"/>
      <c r="U80" s="58"/>
      <c r="V80" s="58"/>
    </row>
    <row r="81" spans="2:22" ht="12.75" customHeight="1">
      <c r="B81" s="40"/>
      <c r="C81" s="20"/>
      <c r="D81" s="20"/>
      <c r="E81" s="34"/>
      <c r="F81" s="35"/>
      <c r="G81" s="20"/>
      <c r="H81" s="20"/>
      <c r="I81" s="20"/>
      <c r="J81" s="20"/>
      <c r="K81" s="36" t="s">
        <v>82</v>
      </c>
      <c r="L81" s="37"/>
      <c r="M81" s="67">
        <v>6.1409281</v>
      </c>
      <c r="N81" s="67">
        <v>-1.1467704</v>
      </c>
      <c r="O81" s="31">
        <v>50</v>
      </c>
      <c r="P81" s="32">
        <f t="shared" si="3"/>
        <v>4.356781080586913</v>
      </c>
      <c r="Q81" s="33">
        <f t="shared" si="4"/>
        <v>45.73035454102482</v>
      </c>
      <c r="R81" s="33">
        <f t="shared" si="5"/>
        <v>54.26964545897518</v>
      </c>
      <c r="T81" s="7"/>
      <c r="U81" s="58"/>
      <c r="V81" s="58"/>
    </row>
    <row r="82" spans="2:22" ht="12.75" customHeight="1">
      <c r="B82" s="40"/>
      <c r="C82" s="20"/>
      <c r="D82" s="20"/>
      <c r="E82" s="34"/>
      <c r="F82" s="35"/>
      <c r="G82" s="20"/>
      <c r="H82" s="20"/>
      <c r="I82" s="20"/>
      <c r="J82" s="20"/>
      <c r="K82" s="36" t="s">
        <v>83</v>
      </c>
      <c r="L82" s="37"/>
      <c r="M82" s="67">
        <v>4.155718</v>
      </c>
      <c r="N82" s="67">
        <v>-1.1221875</v>
      </c>
      <c r="O82" s="31">
        <v>50</v>
      </c>
      <c r="P82" s="32">
        <f t="shared" si="3"/>
        <v>1.8443358028454877</v>
      </c>
      <c r="Q82" s="33">
        <f t="shared" si="4"/>
        <v>48.19255091321142</v>
      </c>
      <c r="R82" s="33">
        <f t="shared" si="5"/>
        <v>51.80744908678858</v>
      </c>
      <c r="T82" s="7"/>
      <c r="U82" s="58"/>
      <c r="V82" s="58"/>
    </row>
    <row r="83" spans="2:22" ht="12.75" customHeight="1">
      <c r="B83" s="40"/>
      <c r="C83" s="20"/>
      <c r="D83" s="20"/>
      <c r="E83" s="34"/>
      <c r="F83" s="35"/>
      <c r="G83" s="20"/>
      <c r="H83" s="20"/>
      <c r="I83" s="20"/>
      <c r="J83" s="20"/>
      <c r="K83" s="36" t="s">
        <v>84</v>
      </c>
      <c r="L83" s="37"/>
      <c r="M83" s="67">
        <v>6.7212985</v>
      </c>
      <c r="N83" s="67">
        <v>-1.109377</v>
      </c>
      <c r="O83" s="31">
        <v>50</v>
      </c>
      <c r="P83" s="32">
        <f t="shared" si="3"/>
        <v>7.1292985469598005</v>
      </c>
      <c r="Q83" s="33">
        <f t="shared" si="4"/>
        <v>43.01328742397939</v>
      </c>
      <c r="R83" s="33">
        <f t="shared" si="5"/>
        <v>56.98671257602061</v>
      </c>
      <c r="T83" s="7"/>
      <c r="U83" s="58"/>
      <c r="V83" s="58"/>
    </row>
    <row r="84" spans="2:22" ht="12.75" customHeight="1">
      <c r="B84" s="40"/>
      <c r="C84" s="20"/>
      <c r="D84" s="20"/>
      <c r="E84" s="34"/>
      <c r="F84" s="35"/>
      <c r="G84" s="20"/>
      <c r="H84" s="20"/>
      <c r="I84" s="20"/>
      <c r="J84" s="20"/>
      <c r="K84" s="36" t="s">
        <v>85</v>
      </c>
      <c r="L84" s="37"/>
      <c r="M84" s="67">
        <v>5.636347</v>
      </c>
      <c r="N84" s="67">
        <v>-1.0777505</v>
      </c>
      <c r="O84" s="31">
        <v>50</v>
      </c>
      <c r="P84" s="32">
        <f t="shared" si="3"/>
        <v>4.917660739724325</v>
      </c>
      <c r="Q84" s="33">
        <f t="shared" si="4"/>
        <v>45.18069247507016</v>
      </c>
      <c r="R84" s="33">
        <f t="shared" si="5"/>
        <v>54.81930752492984</v>
      </c>
      <c r="T84" s="7"/>
      <c r="U84" s="58"/>
      <c r="V84" s="58"/>
    </row>
    <row r="85" spans="2:22" ht="12.75" customHeight="1">
      <c r="B85" s="40"/>
      <c r="C85" s="20"/>
      <c r="D85" s="20"/>
      <c r="E85" s="34"/>
      <c r="F85" s="35"/>
      <c r="G85" s="20"/>
      <c r="H85" s="20"/>
      <c r="I85" s="20"/>
      <c r="J85" s="20"/>
      <c r="K85" s="36" t="s">
        <v>86</v>
      </c>
      <c r="L85" s="37"/>
      <c r="M85" s="67">
        <v>5.7951071</v>
      </c>
      <c r="N85" s="67">
        <v>-1.128339</v>
      </c>
      <c r="O85" s="31">
        <v>50</v>
      </c>
      <c r="P85" s="32">
        <f t="shared" si="3"/>
        <v>4.049262764783154</v>
      </c>
      <c r="Q85" s="33">
        <f t="shared" si="4"/>
        <v>46.03172249051251</v>
      </c>
      <c r="R85" s="33">
        <f t="shared" si="5"/>
        <v>53.96827750948749</v>
      </c>
      <c r="T85" s="7"/>
      <c r="U85" s="59"/>
      <c r="V85" s="59"/>
    </row>
    <row r="86" spans="2:22" ht="12.75" customHeight="1">
      <c r="B86" s="20"/>
      <c r="C86" s="20"/>
      <c r="D86" s="20"/>
      <c r="E86" s="34"/>
      <c r="F86" s="35"/>
      <c r="G86" s="20"/>
      <c r="H86" s="20"/>
      <c r="I86" s="20"/>
      <c r="J86" s="20"/>
      <c r="K86" s="43" t="s">
        <v>155</v>
      </c>
      <c r="L86" s="44"/>
      <c r="M86" s="67">
        <v>5.4533812</v>
      </c>
      <c r="N86" s="67">
        <v>-1.0742009</v>
      </c>
      <c r="O86" s="31">
        <v>50</v>
      </c>
      <c r="P86" s="32">
        <f t="shared" si="3"/>
        <v>4.574754337347424</v>
      </c>
      <c r="Q86" s="33">
        <f t="shared" si="4"/>
        <v>45.516740749399524</v>
      </c>
      <c r="R86" s="33">
        <f t="shared" si="5"/>
        <v>54.483259250600476</v>
      </c>
      <c r="T86" s="7"/>
      <c r="U86" s="58"/>
      <c r="V86" s="58"/>
    </row>
    <row r="87" spans="2:22" ht="12.75" customHeight="1">
      <c r="B87" s="40"/>
      <c r="C87" s="20"/>
      <c r="D87" s="20"/>
      <c r="E87" s="34"/>
      <c r="F87" s="35"/>
      <c r="G87" s="20"/>
      <c r="H87" s="20"/>
      <c r="I87" s="20"/>
      <c r="J87" s="20"/>
      <c r="K87" s="36" t="s">
        <v>88</v>
      </c>
      <c r="L87" s="37"/>
      <c r="M87" s="67">
        <v>5.755757</v>
      </c>
      <c r="N87" s="67">
        <v>-1.1590944</v>
      </c>
      <c r="O87" s="31">
        <v>50</v>
      </c>
      <c r="P87" s="32">
        <f t="shared" si="3"/>
        <v>3.361799770792992</v>
      </c>
      <c r="Q87" s="33">
        <f t="shared" si="4"/>
        <v>46.705436224622865</v>
      </c>
      <c r="R87" s="33">
        <f t="shared" si="5"/>
        <v>53.294563775377135</v>
      </c>
      <c r="T87" s="7"/>
      <c r="U87" s="58"/>
      <c r="V87" s="58"/>
    </row>
    <row r="88" spans="2:22" ht="12.75" customHeight="1">
      <c r="B88" s="40"/>
      <c r="C88" s="20"/>
      <c r="D88" s="20"/>
      <c r="E88" s="34"/>
      <c r="F88" s="35"/>
      <c r="G88" s="20"/>
      <c r="H88" s="20"/>
      <c r="I88" s="20"/>
      <c r="J88" s="20"/>
      <c r="K88" s="36" t="s">
        <v>89</v>
      </c>
      <c r="L88" s="37"/>
      <c r="M88" s="67">
        <v>5.2270612</v>
      </c>
      <c r="N88" s="67">
        <v>-1.1092509</v>
      </c>
      <c r="O88" s="31">
        <v>50</v>
      </c>
      <c r="P88" s="32">
        <f t="shared" si="3"/>
        <v>3.379664303585893</v>
      </c>
      <c r="Q88" s="33">
        <f t="shared" si="4"/>
        <v>46.68792898248582</v>
      </c>
      <c r="R88" s="33">
        <f t="shared" si="5"/>
        <v>53.31207101751418</v>
      </c>
      <c r="T88" s="7"/>
      <c r="U88" s="58"/>
      <c r="V88" s="58"/>
    </row>
    <row r="89" spans="2:22" ht="12.75" customHeight="1">
      <c r="B89" s="40"/>
      <c r="C89" s="20"/>
      <c r="D89" s="20"/>
      <c r="E89" s="34"/>
      <c r="F89" s="35"/>
      <c r="G89" s="20"/>
      <c r="H89" s="20"/>
      <c r="I89" s="20"/>
      <c r="J89" s="20"/>
      <c r="K89" s="36" t="s">
        <v>90</v>
      </c>
      <c r="L89" s="37"/>
      <c r="M89" s="67">
        <v>6.003171</v>
      </c>
      <c r="N89" s="67">
        <v>-1.1360512</v>
      </c>
      <c r="O89" s="31">
        <v>50</v>
      </c>
      <c r="P89" s="32">
        <f t="shared" si="3"/>
        <v>4.30959802506067</v>
      </c>
      <c r="Q89" s="33">
        <f t="shared" si="4"/>
        <v>45.776593935440545</v>
      </c>
      <c r="R89" s="33">
        <f t="shared" si="5"/>
        <v>54.223406064559455</v>
      </c>
      <c r="T89" s="7"/>
      <c r="U89" s="58"/>
      <c r="V89" s="58"/>
    </row>
    <row r="90" spans="2:22" ht="12.75" customHeight="1">
      <c r="B90" s="40"/>
      <c r="C90" s="20"/>
      <c r="D90" s="20"/>
      <c r="E90" s="34"/>
      <c r="F90" s="35"/>
      <c r="G90" s="20"/>
      <c r="H90" s="20"/>
      <c r="I90" s="20"/>
      <c r="J90" s="20"/>
      <c r="K90" s="36" t="s">
        <v>91</v>
      </c>
      <c r="L90" s="37"/>
      <c r="M90" s="67">
        <v>5.5779943</v>
      </c>
      <c r="N90" s="67">
        <v>-1.0793175</v>
      </c>
      <c r="O90" s="31">
        <v>50</v>
      </c>
      <c r="P90" s="32">
        <f t="shared" si="3"/>
        <v>4.735935657919621</v>
      </c>
      <c r="Q90" s="33">
        <f t="shared" si="4"/>
        <v>45.358783055238774</v>
      </c>
      <c r="R90" s="33">
        <f t="shared" si="5"/>
        <v>54.641216944761226</v>
      </c>
      <c r="T90" s="7"/>
      <c r="U90" s="59"/>
      <c r="V90" s="59"/>
    </row>
    <row r="91" spans="2:22" ht="12.75" customHeight="1">
      <c r="B91" s="20"/>
      <c r="C91" s="20"/>
      <c r="D91" s="20"/>
      <c r="E91" s="34"/>
      <c r="F91" s="35"/>
      <c r="G91" s="20"/>
      <c r="H91" s="20"/>
      <c r="I91" s="20"/>
      <c r="J91" s="20"/>
      <c r="K91" s="43" t="s">
        <v>156</v>
      </c>
      <c r="L91" s="44"/>
      <c r="M91" s="67">
        <v>3.8724424</v>
      </c>
      <c r="N91" s="67">
        <v>-1.0706871</v>
      </c>
      <c r="O91" s="31">
        <v>50</v>
      </c>
      <c r="P91" s="32">
        <f t="shared" si="3"/>
        <v>2.1150804910306578</v>
      </c>
      <c r="Q91" s="33">
        <f t="shared" si="4"/>
        <v>47.92722111878996</v>
      </c>
      <c r="R91" s="33">
        <f t="shared" si="5"/>
        <v>52.07277888121004</v>
      </c>
      <c r="T91" s="7"/>
      <c r="U91" s="58"/>
      <c r="V91" s="58"/>
    </row>
    <row r="92" spans="2:22" ht="12.75" customHeight="1">
      <c r="B92" s="40"/>
      <c r="C92" s="20"/>
      <c r="D92" s="20"/>
      <c r="E92" s="34"/>
      <c r="F92" s="35"/>
      <c r="G92" s="20"/>
      <c r="H92" s="20"/>
      <c r="I92" s="20"/>
      <c r="J92" s="20"/>
      <c r="K92" s="36" t="s">
        <v>93</v>
      </c>
      <c r="L92" s="37"/>
      <c r="M92" s="67">
        <v>3.8911146</v>
      </c>
      <c r="N92" s="67">
        <v>-1.0792099</v>
      </c>
      <c r="O92" s="31">
        <v>50</v>
      </c>
      <c r="P92" s="32">
        <f t="shared" si="3"/>
        <v>2.0387187887393337</v>
      </c>
      <c r="Q92" s="33">
        <f t="shared" si="4"/>
        <v>48.00205558703545</v>
      </c>
      <c r="R92" s="33">
        <f t="shared" si="5"/>
        <v>51.99794441296455</v>
      </c>
      <c r="T92" s="7"/>
      <c r="U92" s="58"/>
      <c r="V92" s="58"/>
    </row>
    <row r="93" spans="2:22" ht="12.75" customHeight="1">
      <c r="B93" s="40"/>
      <c r="C93" s="20"/>
      <c r="D93" s="20"/>
      <c r="E93" s="34"/>
      <c r="F93" s="35"/>
      <c r="G93" s="20"/>
      <c r="H93" s="20"/>
      <c r="I93" s="20"/>
      <c r="J93" s="20"/>
      <c r="K93" s="36" t="s">
        <v>94</v>
      </c>
      <c r="L93" s="37"/>
      <c r="M93" s="67">
        <v>3.6433786</v>
      </c>
      <c r="N93" s="67">
        <v>-1.0498114</v>
      </c>
      <c r="O93" s="31">
        <v>50</v>
      </c>
      <c r="P93" s="32">
        <f t="shared" si="3"/>
        <v>2.1117060847980973</v>
      </c>
      <c r="Q93" s="33">
        <f t="shared" si="4"/>
        <v>47.93052803689786</v>
      </c>
      <c r="R93" s="33">
        <f t="shared" si="5"/>
        <v>52.06947196310214</v>
      </c>
      <c r="T93" s="7"/>
      <c r="U93" s="59"/>
      <c r="V93" s="59"/>
    </row>
    <row r="94" spans="2:22" ht="12.75" customHeight="1">
      <c r="B94" s="20"/>
      <c r="C94" s="20"/>
      <c r="D94" s="20"/>
      <c r="E94" s="34"/>
      <c r="F94" s="35"/>
      <c r="G94" s="20"/>
      <c r="H94" s="20"/>
      <c r="I94" s="20"/>
      <c r="J94" s="20"/>
      <c r="K94" s="43" t="s">
        <v>157</v>
      </c>
      <c r="L94" s="44"/>
      <c r="M94" s="67">
        <v>5.7196374</v>
      </c>
      <c r="N94" s="67">
        <v>-1.0371338</v>
      </c>
      <c r="O94" s="31">
        <v>50</v>
      </c>
      <c r="P94" s="32">
        <f t="shared" si="3"/>
        <v>6.386650818042243</v>
      </c>
      <c r="Q94" s="33">
        <f t="shared" si="4"/>
        <v>43.7410821983186</v>
      </c>
      <c r="R94" s="33">
        <f t="shared" si="5"/>
        <v>56.2589178016814</v>
      </c>
      <c r="T94" s="7"/>
      <c r="U94" s="58"/>
      <c r="V94" s="58"/>
    </row>
    <row r="95" spans="2:22" ht="12.75" customHeight="1">
      <c r="B95" s="40"/>
      <c r="C95" s="20"/>
      <c r="D95" s="20"/>
      <c r="E95" s="34"/>
      <c r="F95" s="35"/>
      <c r="G95" s="20"/>
      <c r="H95" s="20"/>
      <c r="I95" s="20"/>
      <c r="J95" s="20"/>
      <c r="K95" s="36" t="s">
        <v>96</v>
      </c>
      <c r="L95" s="37"/>
      <c r="M95" s="67">
        <v>5.1153354</v>
      </c>
      <c r="N95" s="67">
        <v>-1.0021273</v>
      </c>
      <c r="O95" s="31">
        <v>50</v>
      </c>
      <c r="P95" s="32">
        <f t="shared" si="3"/>
        <v>5.705555142315812</v>
      </c>
      <c r="Q95" s="33">
        <f t="shared" si="4"/>
        <v>44.40855596053051</v>
      </c>
      <c r="R95" s="33">
        <f t="shared" si="5"/>
        <v>55.59144403946949</v>
      </c>
      <c r="T95" s="7"/>
      <c r="U95" s="58"/>
      <c r="V95" s="58"/>
    </row>
    <row r="96" spans="2:22" ht="12.75" customHeight="1">
      <c r="B96" s="40"/>
      <c r="C96" s="20"/>
      <c r="D96" s="20"/>
      <c r="E96" s="34"/>
      <c r="F96" s="35"/>
      <c r="G96" s="20"/>
      <c r="H96" s="20"/>
      <c r="I96" s="20"/>
      <c r="J96" s="20"/>
      <c r="K96" s="36" t="s">
        <v>97</v>
      </c>
      <c r="L96" s="37"/>
      <c r="M96" s="67">
        <v>5.0263023</v>
      </c>
      <c r="N96" s="67">
        <v>-1.0907683</v>
      </c>
      <c r="O96" s="31">
        <v>50</v>
      </c>
      <c r="P96" s="32">
        <f t="shared" si="3"/>
        <v>3.3783443532066615</v>
      </c>
      <c r="Q96" s="33">
        <f t="shared" si="4"/>
        <v>46.689222533857475</v>
      </c>
      <c r="R96" s="33">
        <f t="shared" si="5"/>
        <v>53.310777466142525</v>
      </c>
      <c r="T96" s="7"/>
      <c r="U96" s="58"/>
      <c r="V96" s="58"/>
    </row>
    <row r="97" spans="2:22" ht="12.75" customHeight="1">
      <c r="B97" s="40"/>
      <c r="C97" s="20"/>
      <c r="D97" s="20"/>
      <c r="E97" s="34"/>
      <c r="F97" s="35"/>
      <c r="G97" s="20"/>
      <c r="H97" s="20"/>
      <c r="I97" s="20"/>
      <c r="J97" s="20"/>
      <c r="K97" s="36" t="s">
        <v>98</v>
      </c>
      <c r="L97" s="37"/>
      <c r="M97" s="67">
        <v>5.9708404</v>
      </c>
      <c r="N97" s="67">
        <v>-1.0500101</v>
      </c>
      <c r="O97" s="31">
        <v>50</v>
      </c>
      <c r="P97" s="32">
        <f t="shared" si="3"/>
        <v>6.754116337496879</v>
      </c>
      <c r="Q97" s="33">
        <f t="shared" si="4"/>
        <v>43.380965989253056</v>
      </c>
      <c r="R97" s="33">
        <f t="shared" si="5"/>
        <v>56.619034010746944</v>
      </c>
      <c r="T97" s="7"/>
      <c r="U97" s="58"/>
      <c r="V97" s="58"/>
    </row>
    <row r="98" spans="2:22" ht="12.75" customHeight="1">
      <c r="B98" s="40"/>
      <c r="C98" s="20"/>
      <c r="D98" s="20"/>
      <c r="E98" s="34"/>
      <c r="F98" s="35"/>
      <c r="G98" s="20"/>
      <c r="H98" s="20"/>
      <c r="I98" s="20"/>
      <c r="J98" s="20"/>
      <c r="K98" s="36" t="s">
        <v>99</v>
      </c>
      <c r="L98" s="37"/>
      <c r="M98" s="67">
        <v>5.7794263</v>
      </c>
      <c r="N98" s="67">
        <v>-1.1026149</v>
      </c>
      <c r="O98" s="31">
        <v>50</v>
      </c>
      <c r="P98" s="32">
        <f t="shared" si="3"/>
        <v>4.617525522624053</v>
      </c>
      <c r="Q98" s="33">
        <f t="shared" si="4"/>
        <v>45.47482498782843</v>
      </c>
      <c r="R98" s="33">
        <f t="shared" si="5"/>
        <v>54.52517501217157</v>
      </c>
      <c r="T98" s="7"/>
      <c r="U98" s="58"/>
      <c r="V98" s="58"/>
    </row>
    <row r="99" spans="2:22" ht="12.75" customHeight="1">
      <c r="B99" s="40"/>
      <c r="C99" s="20"/>
      <c r="D99" s="20"/>
      <c r="E99" s="34"/>
      <c r="F99" s="35"/>
      <c r="G99" s="20"/>
      <c r="H99" s="20"/>
      <c r="I99" s="20"/>
      <c r="J99" s="20"/>
      <c r="K99" s="36" t="s">
        <v>100</v>
      </c>
      <c r="L99" s="37"/>
      <c r="M99" s="67">
        <v>6.0022466</v>
      </c>
      <c r="N99" s="67">
        <v>-1.0811745</v>
      </c>
      <c r="O99" s="31">
        <v>50</v>
      </c>
      <c r="P99" s="32">
        <f t="shared" si="3"/>
        <v>5.796529043324136</v>
      </c>
      <c r="Q99" s="33">
        <f t="shared" si="4"/>
        <v>44.31940153754235</v>
      </c>
      <c r="R99" s="33">
        <f t="shared" si="5"/>
        <v>55.68059846245765</v>
      </c>
      <c r="T99" s="7"/>
      <c r="U99" s="59"/>
      <c r="V99" s="59"/>
    </row>
    <row r="100" spans="2:22" ht="12.75" customHeight="1">
      <c r="B100" s="20"/>
      <c r="C100" s="20"/>
      <c r="D100" s="20"/>
      <c r="E100" s="34"/>
      <c r="F100" s="35"/>
      <c r="G100" s="20"/>
      <c r="H100" s="20"/>
      <c r="I100" s="20"/>
      <c r="J100" s="20"/>
      <c r="K100" s="43" t="s">
        <v>158</v>
      </c>
      <c r="L100" s="44"/>
      <c r="M100" s="67">
        <v>5.5543182</v>
      </c>
      <c r="N100" s="67">
        <v>-1.0618426</v>
      </c>
      <c r="O100" s="31">
        <v>50</v>
      </c>
      <c r="P100" s="32">
        <f t="shared" si="3"/>
        <v>5.144244585431823</v>
      </c>
      <c r="Q100" s="33">
        <f t="shared" si="4"/>
        <v>44.95864030627681</v>
      </c>
      <c r="R100" s="33">
        <f t="shared" si="5"/>
        <v>55.04135969372319</v>
      </c>
      <c r="T100" s="7"/>
      <c r="U100" s="58"/>
      <c r="V100" s="58"/>
    </row>
    <row r="101" spans="2:22" ht="12.75" customHeight="1">
      <c r="B101" s="40"/>
      <c r="C101" s="20"/>
      <c r="D101" s="20"/>
      <c r="E101" s="34"/>
      <c r="F101" s="35"/>
      <c r="G101" s="20"/>
      <c r="H101" s="20"/>
      <c r="I101" s="20"/>
      <c r="J101" s="20"/>
      <c r="K101" s="36" t="s">
        <v>102</v>
      </c>
      <c r="L101" s="37"/>
      <c r="M101" s="67">
        <v>5.5162746</v>
      </c>
      <c r="N101" s="67">
        <v>-1.0845323</v>
      </c>
      <c r="O101" s="31">
        <v>50</v>
      </c>
      <c r="P101" s="32">
        <f t="shared" si="3"/>
        <v>4.464280110361664</v>
      </c>
      <c r="Q101" s="33">
        <f t="shared" si="4"/>
        <v>45.62500549184557</v>
      </c>
      <c r="R101" s="33">
        <f t="shared" si="5"/>
        <v>54.37499450815443</v>
      </c>
      <c r="T101" s="7"/>
      <c r="U101" s="58"/>
      <c r="V101" s="58"/>
    </row>
    <row r="102" spans="2:22" ht="12.75" customHeight="1">
      <c r="B102" s="40"/>
      <c r="C102" s="20"/>
      <c r="D102" s="20"/>
      <c r="E102" s="34"/>
      <c r="F102" s="35"/>
      <c r="G102" s="20"/>
      <c r="H102" s="20"/>
      <c r="I102" s="20"/>
      <c r="J102" s="20"/>
      <c r="K102" s="36" t="s">
        <v>103</v>
      </c>
      <c r="L102" s="37"/>
      <c r="M102" s="67">
        <v>5.9079621</v>
      </c>
      <c r="N102" s="67">
        <v>-1.0915735</v>
      </c>
      <c r="O102" s="31">
        <v>50</v>
      </c>
      <c r="P102" s="32">
        <f t="shared" si="3"/>
        <v>5.2271155738461905</v>
      </c>
      <c r="Q102" s="33">
        <f t="shared" si="4"/>
        <v>44.877426737630735</v>
      </c>
      <c r="R102" s="33">
        <f t="shared" si="5"/>
        <v>55.122573262369265</v>
      </c>
      <c r="T102" s="7"/>
      <c r="U102" s="58"/>
      <c r="V102" s="58"/>
    </row>
    <row r="103" spans="2:22" ht="12.75" customHeight="1">
      <c r="B103" s="40"/>
      <c r="C103" s="20"/>
      <c r="D103" s="20"/>
      <c r="E103" s="34"/>
      <c r="F103" s="35"/>
      <c r="G103" s="20"/>
      <c r="H103" s="20"/>
      <c r="I103" s="20"/>
      <c r="J103" s="20"/>
      <c r="K103" s="36" t="s">
        <v>104</v>
      </c>
      <c r="L103" s="37"/>
      <c r="M103" s="67">
        <v>5.9932886</v>
      </c>
      <c r="N103" s="67">
        <v>-1.1075643</v>
      </c>
      <c r="O103" s="31">
        <v>50</v>
      </c>
      <c r="P103" s="32">
        <f t="shared" si="3"/>
        <v>5.0028832944690045</v>
      </c>
      <c r="Q103" s="33">
        <f t="shared" si="4"/>
        <v>45.09717437142038</v>
      </c>
      <c r="R103" s="33">
        <f t="shared" si="5"/>
        <v>54.90282562857962</v>
      </c>
      <c r="T103" s="7"/>
      <c r="U103" s="58"/>
      <c r="V103" s="58"/>
    </row>
    <row r="104" spans="2:22" ht="12.75" customHeight="1">
      <c r="B104" s="40"/>
      <c r="C104" s="20"/>
      <c r="D104" s="20"/>
      <c r="E104" s="34"/>
      <c r="F104" s="35"/>
      <c r="G104" s="20"/>
      <c r="H104" s="20"/>
      <c r="I104" s="20"/>
      <c r="J104" s="20"/>
      <c r="K104" s="36" t="s">
        <v>105</v>
      </c>
      <c r="L104" s="37"/>
      <c r="M104" s="67">
        <v>5.4270634</v>
      </c>
      <c r="N104" s="67">
        <v>-1.0832729</v>
      </c>
      <c r="O104" s="31">
        <v>50</v>
      </c>
      <c r="P104" s="32">
        <f t="shared" si="3"/>
        <v>4.298712615948524</v>
      </c>
      <c r="Q104" s="33">
        <f t="shared" si="4"/>
        <v>45.787261636370445</v>
      </c>
      <c r="R104" s="33">
        <f t="shared" si="5"/>
        <v>54.212738363629555</v>
      </c>
      <c r="T104" s="7"/>
      <c r="U104" s="58"/>
      <c r="V104" s="58"/>
    </row>
    <row r="105" spans="2:22" ht="12.75" customHeight="1">
      <c r="B105" s="40"/>
      <c r="C105" s="20"/>
      <c r="D105" s="20"/>
      <c r="E105" s="34"/>
      <c r="F105" s="35"/>
      <c r="G105" s="20"/>
      <c r="H105" s="20"/>
      <c r="I105" s="20"/>
      <c r="J105" s="20"/>
      <c r="K105" s="36" t="s">
        <v>106</v>
      </c>
      <c r="L105" s="37"/>
      <c r="M105" s="67">
        <v>5.2459347</v>
      </c>
      <c r="N105" s="67">
        <v>-1.0834603</v>
      </c>
      <c r="O105" s="31">
        <v>50</v>
      </c>
      <c r="P105" s="32">
        <f t="shared" si="3"/>
        <v>3.9225322328161365</v>
      </c>
      <c r="Q105" s="33">
        <f t="shared" si="4"/>
        <v>46.15591841184018</v>
      </c>
      <c r="R105" s="33">
        <f t="shared" si="5"/>
        <v>53.84408158815982</v>
      </c>
      <c r="T105" s="7"/>
      <c r="U105" s="59"/>
      <c r="V105" s="59"/>
    </row>
    <row r="106" spans="2:22" ht="12.75" customHeight="1">
      <c r="B106" s="20"/>
      <c r="C106" s="20"/>
      <c r="D106" s="20"/>
      <c r="E106" s="34"/>
      <c r="F106" s="35"/>
      <c r="G106" s="20"/>
      <c r="H106" s="20"/>
      <c r="I106" s="20"/>
      <c r="J106" s="20"/>
      <c r="K106" s="43" t="s">
        <v>159</v>
      </c>
      <c r="L106" s="44"/>
      <c r="M106" s="67">
        <v>4.1873361</v>
      </c>
      <c r="N106" s="67">
        <v>-1.0614731</v>
      </c>
      <c r="O106" s="31">
        <v>50</v>
      </c>
      <c r="P106" s="32">
        <f t="shared" si="3"/>
        <v>2.602275976158196</v>
      </c>
      <c r="Q106" s="33">
        <f t="shared" si="4"/>
        <v>47.449769543364965</v>
      </c>
      <c r="R106" s="33">
        <f t="shared" si="5"/>
        <v>52.550230456635035</v>
      </c>
      <c r="T106" s="7"/>
      <c r="U106" s="58"/>
      <c r="V106" s="58"/>
    </row>
    <row r="107" spans="2:22" ht="12.75" customHeight="1">
      <c r="B107" s="40"/>
      <c r="C107" s="20"/>
      <c r="D107" s="20"/>
      <c r="E107" s="34"/>
      <c r="F107" s="35"/>
      <c r="G107" s="20"/>
      <c r="H107" s="20"/>
      <c r="I107" s="20"/>
      <c r="J107" s="20"/>
      <c r="K107" s="36" t="s">
        <v>108</v>
      </c>
      <c r="L107" s="37"/>
      <c r="M107" s="67">
        <v>4.4477017</v>
      </c>
      <c r="N107" s="67">
        <v>-1.0943147</v>
      </c>
      <c r="O107" s="31">
        <v>50</v>
      </c>
      <c r="P107" s="32">
        <f t="shared" si="3"/>
        <v>2.4815908400900293</v>
      </c>
      <c r="Q107" s="33">
        <f t="shared" si="4"/>
        <v>47.56804097671177</v>
      </c>
      <c r="R107" s="33">
        <f t="shared" si="5"/>
        <v>52.43195902328823</v>
      </c>
      <c r="T107" s="7"/>
      <c r="U107" s="58"/>
      <c r="V107" s="58"/>
    </row>
    <row r="108" spans="2:22" ht="12.75" customHeight="1">
      <c r="B108" s="40"/>
      <c r="C108" s="20"/>
      <c r="D108" s="20"/>
      <c r="E108" s="34"/>
      <c r="F108" s="35"/>
      <c r="G108" s="20"/>
      <c r="H108" s="20"/>
      <c r="I108" s="20"/>
      <c r="J108" s="20"/>
      <c r="K108" s="36" t="s">
        <v>109</v>
      </c>
      <c r="L108" s="37"/>
      <c r="M108" s="67">
        <v>4.1346015</v>
      </c>
      <c r="N108" s="67">
        <v>-1.0723149</v>
      </c>
      <c r="O108" s="31">
        <v>50</v>
      </c>
      <c r="P108" s="32">
        <f t="shared" si="3"/>
        <v>2.390174083208254</v>
      </c>
      <c r="Q108" s="33">
        <f t="shared" si="4"/>
        <v>47.65762939845591</v>
      </c>
      <c r="R108" s="33">
        <f t="shared" si="5"/>
        <v>52.34237060154409</v>
      </c>
      <c r="T108" s="7"/>
      <c r="U108" s="59"/>
      <c r="V108" s="59"/>
    </row>
    <row r="109" spans="2:22" ht="12.75" customHeight="1">
      <c r="B109" s="20"/>
      <c r="C109" s="20"/>
      <c r="D109" s="20"/>
      <c r="E109" s="34"/>
      <c r="F109" s="35"/>
      <c r="G109" s="20"/>
      <c r="H109" s="20"/>
      <c r="I109" s="20"/>
      <c r="J109" s="20"/>
      <c r="K109" s="43" t="s">
        <v>160</v>
      </c>
      <c r="L109" s="44"/>
      <c r="M109" s="67">
        <v>5.0259472</v>
      </c>
      <c r="N109" s="67">
        <v>-1.0494966</v>
      </c>
      <c r="O109" s="31">
        <v>50</v>
      </c>
      <c r="P109" s="32">
        <f t="shared" si="3"/>
        <v>4.222737121850662</v>
      </c>
      <c r="Q109" s="33">
        <f t="shared" si="4"/>
        <v>45.86171762058635</v>
      </c>
      <c r="R109" s="33">
        <f t="shared" si="5"/>
        <v>54.13828237941365</v>
      </c>
      <c r="T109" s="7"/>
      <c r="U109" s="58"/>
      <c r="V109" s="58"/>
    </row>
    <row r="110" spans="2:22" ht="12.75" customHeight="1">
      <c r="B110" s="40"/>
      <c r="C110" s="20"/>
      <c r="D110" s="20"/>
      <c r="E110" s="34"/>
      <c r="F110" s="35"/>
      <c r="G110" s="20"/>
      <c r="H110" s="20"/>
      <c r="I110" s="20"/>
      <c r="J110" s="20"/>
      <c r="K110" s="36" t="s">
        <v>111</v>
      </c>
      <c r="L110" s="37"/>
      <c r="M110" s="67">
        <v>5.4624101</v>
      </c>
      <c r="N110" s="67">
        <v>-1.0758733</v>
      </c>
      <c r="O110" s="31">
        <v>50</v>
      </c>
      <c r="P110" s="32">
        <f t="shared" si="3"/>
        <v>4.554063684893428</v>
      </c>
      <c r="Q110" s="33">
        <f t="shared" si="4"/>
        <v>45.53701758880444</v>
      </c>
      <c r="R110" s="33">
        <f t="shared" si="5"/>
        <v>54.46298241119556</v>
      </c>
      <c r="T110" s="7"/>
      <c r="U110" s="58"/>
      <c r="V110" s="58"/>
    </row>
    <row r="111" spans="2:22" ht="12.75" customHeight="1">
      <c r="B111" s="40"/>
      <c r="C111" s="20"/>
      <c r="D111" s="20"/>
      <c r="E111" s="34"/>
      <c r="F111" s="35"/>
      <c r="G111" s="20"/>
      <c r="H111" s="20"/>
      <c r="I111" s="20"/>
      <c r="J111" s="20"/>
      <c r="K111" s="36" t="s">
        <v>112</v>
      </c>
      <c r="L111" s="37"/>
      <c r="M111" s="67">
        <v>4.7780891</v>
      </c>
      <c r="N111" s="67">
        <v>-1.0697501</v>
      </c>
      <c r="O111" s="31">
        <v>50</v>
      </c>
      <c r="P111" s="32">
        <f t="shared" si="3"/>
        <v>3.3433900762646838</v>
      </c>
      <c r="Q111" s="33">
        <f t="shared" si="4"/>
        <v>46.72347772526061</v>
      </c>
      <c r="R111" s="33">
        <f t="shared" si="5"/>
        <v>53.27652227473939</v>
      </c>
      <c r="T111" s="7"/>
      <c r="U111" s="58"/>
      <c r="V111" s="58"/>
    </row>
    <row r="112" spans="2:22" ht="12.75" customHeight="1">
      <c r="B112" s="40"/>
      <c r="C112" s="20"/>
      <c r="D112" s="20"/>
      <c r="E112" s="34"/>
      <c r="F112" s="35"/>
      <c r="G112" s="20"/>
      <c r="H112" s="20"/>
      <c r="I112" s="20"/>
      <c r="J112" s="20"/>
      <c r="K112" s="36" t="s">
        <v>113</v>
      </c>
      <c r="L112" s="37"/>
      <c r="M112" s="67">
        <v>5.3676255</v>
      </c>
      <c r="N112" s="67">
        <v>-1.0856381</v>
      </c>
      <c r="O112" s="31">
        <v>50</v>
      </c>
      <c r="P112" s="32">
        <f t="shared" si="3"/>
        <v>4.119785778227926</v>
      </c>
      <c r="Q112" s="33">
        <f t="shared" si="4"/>
        <v>45.96260993733663</v>
      </c>
      <c r="R112" s="33">
        <f t="shared" si="5"/>
        <v>54.03739006266337</v>
      </c>
      <c r="T112" s="7"/>
      <c r="U112" s="58"/>
      <c r="V112" s="58"/>
    </row>
    <row r="113" spans="2:22" ht="12.75" customHeight="1">
      <c r="B113" s="40"/>
      <c r="C113" s="20"/>
      <c r="D113" s="20"/>
      <c r="E113" s="34"/>
      <c r="F113" s="35"/>
      <c r="G113" s="20"/>
      <c r="H113" s="20"/>
      <c r="I113" s="20"/>
      <c r="J113" s="20"/>
      <c r="K113" s="36" t="s">
        <v>114</v>
      </c>
      <c r="L113" s="37"/>
      <c r="M113" s="67">
        <v>4.6875143</v>
      </c>
      <c r="N113" s="67">
        <v>-1.1042968</v>
      </c>
      <c r="O113" s="31">
        <v>50</v>
      </c>
      <c r="P113" s="32">
        <f t="shared" si="3"/>
        <v>2.6506478130984785</v>
      </c>
      <c r="Q113" s="33">
        <f t="shared" si="4"/>
        <v>47.40236514316349</v>
      </c>
      <c r="R113" s="33">
        <f t="shared" si="5"/>
        <v>52.59763485683651</v>
      </c>
      <c r="T113" s="7"/>
      <c r="U113" s="58"/>
      <c r="V113" s="58"/>
    </row>
    <row r="114" spans="2:22" ht="12.75" customHeight="1">
      <c r="B114" s="40"/>
      <c r="C114" s="20"/>
      <c r="D114" s="20"/>
      <c r="E114" s="34"/>
      <c r="F114" s="35"/>
      <c r="G114" s="20"/>
      <c r="H114" s="20"/>
      <c r="I114" s="20"/>
      <c r="J114" s="20"/>
      <c r="K114" s="36" t="s">
        <v>115</v>
      </c>
      <c r="L114" s="37"/>
      <c r="M114" s="67">
        <v>3.1377389</v>
      </c>
      <c r="N114" s="67">
        <v>-1.0351785</v>
      </c>
      <c r="O114" s="31">
        <v>50</v>
      </c>
      <c r="P114" s="32">
        <f t="shared" si="3"/>
        <v>1.7750679583589577</v>
      </c>
      <c r="Q114" s="33">
        <f t="shared" si="4"/>
        <v>48.260433400808225</v>
      </c>
      <c r="R114" s="33">
        <f t="shared" si="5"/>
        <v>51.739566599191775</v>
      </c>
      <c r="T114" s="7"/>
      <c r="U114" s="59"/>
      <c r="V114" s="59"/>
    </row>
    <row r="115" spans="2:22" ht="12.75" customHeight="1">
      <c r="B115" s="20"/>
      <c r="C115" s="20"/>
      <c r="D115" s="20"/>
      <c r="E115" s="34"/>
      <c r="F115" s="35"/>
      <c r="G115" s="20"/>
      <c r="H115" s="20"/>
      <c r="I115" s="20"/>
      <c r="J115" s="20"/>
      <c r="K115" s="43" t="s">
        <v>161</v>
      </c>
      <c r="L115" s="44"/>
      <c r="M115" s="67">
        <v>5.2943103</v>
      </c>
      <c r="N115" s="67">
        <v>-1.0536815</v>
      </c>
      <c r="O115" s="31">
        <v>50</v>
      </c>
      <c r="P115" s="32">
        <f t="shared" si="3"/>
        <v>4.721021661090676</v>
      </c>
      <c r="Q115" s="33">
        <f t="shared" si="4"/>
        <v>45.37339877213114</v>
      </c>
      <c r="R115" s="33">
        <f t="shared" si="5"/>
        <v>54.62660122786886</v>
      </c>
      <c r="T115" s="7"/>
      <c r="U115" s="58"/>
      <c r="V115" s="58"/>
    </row>
    <row r="116" spans="2:22" ht="12.75" customHeight="1">
      <c r="B116" s="40"/>
      <c r="C116" s="20"/>
      <c r="D116" s="20"/>
      <c r="E116" s="34"/>
      <c r="F116" s="35"/>
      <c r="G116" s="20"/>
      <c r="H116" s="20"/>
      <c r="I116" s="20"/>
      <c r="J116" s="20"/>
      <c r="K116" s="36" t="s">
        <v>117</v>
      </c>
      <c r="L116" s="37"/>
      <c r="M116" s="67">
        <v>5.3642507</v>
      </c>
      <c r="N116" s="67">
        <v>-1.1106592</v>
      </c>
      <c r="O116" s="31">
        <v>50</v>
      </c>
      <c r="P116" s="32">
        <f t="shared" si="3"/>
        <v>3.5921553170480145</v>
      </c>
      <c r="Q116" s="33">
        <f t="shared" si="4"/>
        <v>46.479687789292946</v>
      </c>
      <c r="R116" s="33">
        <f t="shared" si="5"/>
        <v>53.520312210707054</v>
      </c>
      <c r="T116" s="7"/>
      <c r="U116" s="58"/>
      <c r="V116" s="58"/>
    </row>
    <row r="117" spans="2:22" ht="12.75" customHeight="1">
      <c r="B117" s="40"/>
      <c r="C117" s="20"/>
      <c r="D117" s="20"/>
      <c r="E117" s="34"/>
      <c r="F117" s="35"/>
      <c r="G117" s="20"/>
      <c r="H117" s="20"/>
      <c r="I117" s="20"/>
      <c r="J117" s="20"/>
      <c r="K117" s="36" t="s">
        <v>118</v>
      </c>
      <c r="L117" s="37"/>
      <c r="M117" s="67">
        <v>5.2957383</v>
      </c>
      <c r="N117" s="67">
        <v>-1.0578566</v>
      </c>
      <c r="O117" s="31">
        <v>50</v>
      </c>
      <c r="P117" s="32">
        <f t="shared" si="3"/>
        <v>4.618880693646484</v>
      </c>
      <c r="Q117" s="33">
        <f t="shared" si="4"/>
        <v>45.473496920226445</v>
      </c>
      <c r="R117" s="33">
        <f t="shared" si="5"/>
        <v>54.526503079773555</v>
      </c>
      <c r="T117" s="7"/>
      <c r="U117" s="58"/>
      <c r="V117" s="58"/>
    </row>
    <row r="118" spans="2:22" ht="12.75" customHeight="1">
      <c r="B118" s="40"/>
      <c r="C118" s="20"/>
      <c r="D118" s="20"/>
      <c r="E118" s="34"/>
      <c r="F118" s="35"/>
      <c r="G118" s="20"/>
      <c r="H118" s="20"/>
      <c r="I118" s="20"/>
      <c r="J118" s="20"/>
      <c r="K118" s="36" t="s">
        <v>119</v>
      </c>
      <c r="L118" s="37"/>
      <c r="M118" s="67">
        <v>5.4524106</v>
      </c>
      <c r="N118" s="67">
        <v>-1.1008555</v>
      </c>
      <c r="O118" s="31">
        <v>50</v>
      </c>
      <c r="P118" s="32">
        <f t="shared" si="3"/>
        <v>3.958516244814509</v>
      </c>
      <c r="Q118" s="33">
        <f t="shared" si="4"/>
        <v>46.12065408008178</v>
      </c>
      <c r="R118" s="33">
        <f t="shared" si="5"/>
        <v>53.87934591991822</v>
      </c>
      <c r="T118" s="7"/>
      <c r="U118" s="58"/>
      <c r="V118" s="58"/>
    </row>
    <row r="119" spans="2:22" ht="12.75" customHeight="1">
      <c r="B119" s="40"/>
      <c r="C119" s="20"/>
      <c r="D119" s="20"/>
      <c r="E119" s="34"/>
      <c r="F119" s="35"/>
      <c r="G119" s="20"/>
      <c r="H119" s="20"/>
      <c r="I119" s="20"/>
      <c r="J119" s="20"/>
      <c r="K119" s="36" t="s">
        <v>120</v>
      </c>
      <c r="L119" s="37"/>
      <c r="M119" s="67">
        <v>6.3798387</v>
      </c>
      <c r="N119" s="67">
        <v>-1.1652641</v>
      </c>
      <c r="O119" s="31">
        <v>50</v>
      </c>
      <c r="P119" s="32">
        <f t="shared" si="3"/>
        <v>4.4421563972418365</v>
      </c>
      <c r="Q119" s="33">
        <f t="shared" si="4"/>
        <v>45.646686730703</v>
      </c>
      <c r="R119" s="33">
        <f t="shared" si="5"/>
        <v>54.353313269297</v>
      </c>
      <c r="T119" s="7"/>
      <c r="U119" s="58"/>
      <c r="V119" s="58"/>
    </row>
    <row r="120" spans="2:22" ht="12.75" customHeight="1">
      <c r="B120" s="40"/>
      <c r="C120" s="20"/>
      <c r="D120" s="20"/>
      <c r="E120" s="34"/>
      <c r="F120" s="35"/>
      <c r="G120" s="20"/>
      <c r="H120" s="20"/>
      <c r="I120" s="20"/>
      <c r="J120" s="20"/>
      <c r="K120" s="36" t="s">
        <v>121</v>
      </c>
      <c r="L120" s="37"/>
      <c r="M120" s="67">
        <v>5.6784107</v>
      </c>
      <c r="N120" s="67">
        <v>-1.1290626</v>
      </c>
      <c r="O120" s="31">
        <v>50</v>
      </c>
      <c r="P120" s="32">
        <f t="shared" si="3"/>
        <v>3.8048327513413716</v>
      </c>
      <c r="Q120" s="33">
        <f t="shared" si="4"/>
        <v>46.27126390368546</v>
      </c>
      <c r="R120" s="33">
        <f t="shared" si="5"/>
        <v>53.72873609631454</v>
      </c>
      <c r="T120" s="7"/>
      <c r="U120" s="58"/>
      <c r="V120" s="58"/>
    </row>
    <row r="121" spans="2:22" ht="12.75" customHeight="1">
      <c r="B121" s="40"/>
      <c r="C121" s="20"/>
      <c r="D121" s="20"/>
      <c r="E121" s="34"/>
      <c r="F121" s="35"/>
      <c r="G121" s="20"/>
      <c r="H121" s="20"/>
      <c r="I121" s="20"/>
      <c r="J121" s="20"/>
      <c r="K121" s="36" t="s">
        <v>122</v>
      </c>
      <c r="L121" s="37"/>
      <c r="M121" s="67">
        <v>4.2246519</v>
      </c>
      <c r="N121" s="67">
        <v>-1.0764272</v>
      </c>
      <c r="O121" s="31">
        <v>50</v>
      </c>
      <c r="P121" s="32">
        <f t="shared" si="3"/>
        <v>2.4452425350185467</v>
      </c>
      <c r="Q121" s="33">
        <f t="shared" si="4"/>
        <v>47.603662315681824</v>
      </c>
      <c r="R121" s="33">
        <f t="shared" si="5"/>
        <v>52.396337684318176</v>
      </c>
      <c r="T121" s="7"/>
      <c r="U121" s="58"/>
      <c r="V121" s="58"/>
    </row>
    <row r="122" spans="2:22" ht="12.75" customHeight="1">
      <c r="B122" s="40"/>
      <c r="C122" s="20"/>
      <c r="D122" s="20"/>
      <c r="E122" s="34"/>
      <c r="F122" s="35"/>
      <c r="G122" s="20"/>
      <c r="H122" s="20"/>
      <c r="I122" s="20"/>
      <c r="J122" s="20"/>
      <c r="K122" s="36" t="s">
        <v>123</v>
      </c>
      <c r="L122" s="37"/>
      <c r="M122" s="67">
        <v>4.8827426</v>
      </c>
      <c r="N122" s="67">
        <v>-1.0422615</v>
      </c>
      <c r="O122" s="31">
        <v>50</v>
      </c>
      <c r="P122" s="32">
        <f t="shared" si="3"/>
        <v>4.087862894451235</v>
      </c>
      <c r="Q122" s="33">
        <f t="shared" si="4"/>
        <v>45.99389436343779</v>
      </c>
      <c r="R122" s="33">
        <f t="shared" si="5"/>
        <v>54.00610563656221</v>
      </c>
      <c r="T122" s="7"/>
      <c r="U122" s="58"/>
      <c r="V122" s="58"/>
    </row>
    <row r="123" spans="2:22" ht="12.75" customHeight="1">
      <c r="B123" s="40"/>
      <c r="C123" s="20"/>
      <c r="D123" s="20"/>
      <c r="E123" s="34"/>
      <c r="F123" s="35"/>
      <c r="G123" s="20"/>
      <c r="H123" s="20"/>
      <c r="I123" s="20"/>
      <c r="J123" s="20"/>
      <c r="K123" s="36" t="s">
        <v>124</v>
      </c>
      <c r="L123" s="37"/>
      <c r="M123" s="67">
        <v>5.9276382</v>
      </c>
      <c r="N123" s="67">
        <v>-1.1182788</v>
      </c>
      <c r="O123" s="31">
        <v>50</v>
      </c>
      <c r="P123" s="32">
        <f t="shared" si="3"/>
        <v>4.568682855374487</v>
      </c>
      <c r="Q123" s="33">
        <f t="shared" si="4"/>
        <v>45.522690801733006</v>
      </c>
      <c r="R123" s="33">
        <f t="shared" si="5"/>
        <v>54.477309198266994</v>
      </c>
      <c r="T123" s="7"/>
      <c r="U123" s="58"/>
      <c r="V123" s="58"/>
    </row>
    <row r="124" spans="2:22" ht="12.75" customHeight="1">
      <c r="B124" s="40"/>
      <c r="C124" s="20"/>
      <c r="D124" s="20"/>
      <c r="E124" s="34"/>
      <c r="F124" s="35"/>
      <c r="G124" s="20"/>
      <c r="H124" s="20"/>
      <c r="I124" s="20"/>
      <c r="J124" s="20"/>
      <c r="K124" s="36" t="s">
        <v>125</v>
      </c>
      <c r="L124" s="37"/>
      <c r="M124" s="67">
        <v>5.2663427</v>
      </c>
      <c r="N124" s="67">
        <v>-1.0552238</v>
      </c>
      <c r="O124" s="31">
        <v>50</v>
      </c>
      <c r="P124" s="32">
        <f t="shared" si="3"/>
        <v>4.6167812251608735</v>
      </c>
      <c r="Q124" s="33">
        <f t="shared" si="4"/>
        <v>45.47555439934234</v>
      </c>
      <c r="R124" s="33">
        <f t="shared" si="5"/>
        <v>54.52444560065766</v>
      </c>
      <c r="T124" s="7"/>
      <c r="U124" s="59"/>
      <c r="V124" s="59"/>
    </row>
    <row r="125" spans="2:22" ht="12.75" customHeight="1">
      <c r="B125" s="20"/>
      <c r="C125" s="20"/>
      <c r="D125" s="20"/>
      <c r="E125" s="34"/>
      <c r="F125" s="35"/>
      <c r="G125" s="20"/>
      <c r="H125" s="20"/>
      <c r="I125" s="20"/>
      <c r="J125" s="20"/>
      <c r="K125" s="29" t="s">
        <v>162</v>
      </c>
      <c r="L125" s="30"/>
      <c r="M125" s="67">
        <v>5.3204729</v>
      </c>
      <c r="N125" s="67">
        <v>-1.0647376</v>
      </c>
      <c r="O125" s="31">
        <v>50</v>
      </c>
      <c r="P125" s="32">
        <f t="shared" si="3"/>
        <v>4.505479192556804</v>
      </c>
      <c r="Q125" s="33">
        <f t="shared" si="4"/>
        <v>45.58463039129433</v>
      </c>
      <c r="R125" s="33">
        <f t="shared" si="5"/>
        <v>54.41536960870567</v>
      </c>
      <c r="T125" s="7"/>
      <c r="U125" s="58"/>
      <c r="V125" s="58"/>
    </row>
    <row r="126" spans="2:22" ht="12.75" customHeight="1">
      <c r="B126" s="40"/>
      <c r="C126" s="20"/>
      <c r="D126" s="20"/>
      <c r="E126" s="34"/>
      <c r="F126" s="35"/>
      <c r="G126" s="20"/>
      <c r="H126" s="20"/>
      <c r="I126" s="20"/>
      <c r="J126" s="20"/>
      <c r="K126" s="36" t="s">
        <v>127</v>
      </c>
      <c r="L126" s="37"/>
      <c r="M126" s="67">
        <v>5.973152</v>
      </c>
      <c r="N126" s="67">
        <v>-1.1124668</v>
      </c>
      <c r="O126" s="31">
        <v>50</v>
      </c>
      <c r="P126" s="32">
        <f t="shared" si="3"/>
        <v>4.823134961570455</v>
      </c>
      <c r="Q126" s="33">
        <f t="shared" si="4"/>
        <v>45.273327737660956</v>
      </c>
      <c r="R126" s="33">
        <f t="shared" si="5"/>
        <v>54.726672262339044</v>
      </c>
      <c r="T126" s="7"/>
      <c r="U126" s="58"/>
      <c r="V126" s="58"/>
    </row>
    <row r="127" spans="2:22" ht="12.75" customHeight="1">
      <c r="B127" s="40"/>
      <c r="C127" s="20"/>
      <c r="D127" s="20"/>
      <c r="E127" s="34"/>
      <c r="F127" s="35"/>
      <c r="G127" s="20"/>
      <c r="H127" s="20"/>
      <c r="I127" s="20"/>
      <c r="J127" s="20"/>
      <c r="K127" s="36" t="s">
        <v>128</v>
      </c>
      <c r="L127" s="37"/>
      <c r="M127" s="67">
        <v>5.1296425</v>
      </c>
      <c r="N127" s="67">
        <v>-1.1462292</v>
      </c>
      <c r="O127" s="31">
        <v>50</v>
      </c>
      <c r="P127" s="32">
        <f t="shared" si="3"/>
        <v>2.635356672536944</v>
      </c>
      <c r="Q127" s="33">
        <f t="shared" si="4"/>
        <v>47.417350460913795</v>
      </c>
      <c r="R127" s="33">
        <f t="shared" si="5"/>
        <v>52.582649539086205</v>
      </c>
      <c r="T127" s="7"/>
      <c r="U127" s="58"/>
      <c r="V127" s="58"/>
    </row>
    <row r="128" spans="2:22" ht="12.75" customHeight="1">
      <c r="B128" s="40"/>
      <c r="C128" s="20"/>
      <c r="D128" s="20"/>
      <c r="E128" s="34"/>
      <c r="F128" s="35"/>
      <c r="G128" s="20"/>
      <c r="H128" s="20"/>
      <c r="I128" s="20"/>
      <c r="J128" s="20"/>
      <c r="K128" s="36" t="s">
        <v>129</v>
      </c>
      <c r="L128" s="37"/>
      <c r="M128" s="67">
        <v>6.1142365</v>
      </c>
      <c r="N128" s="67">
        <v>-1.1271787</v>
      </c>
      <c r="O128" s="31">
        <v>50</v>
      </c>
      <c r="P128" s="32">
        <f t="shared" si="3"/>
        <v>4.77969446752761</v>
      </c>
      <c r="Q128" s="33">
        <f t="shared" si="4"/>
        <v>45.31589942182294</v>
      </c>
      <c r="R128" s="33">
        <f t="shared" si="5"/>
        <v>54.68410057817706</v>
      </c>
      <c r="T128" s="7"/>
      <c r="U128" s="58"/>
      <c r="V128" s="58"/>
    </row>
    <row r="129" spans="2:22" ht="12.75" customHeight="1">
      <c r="B129" s="40"/>
      <c r="C129" s="20"/>
      <c r="D129" s="20"/>
      <c r="E129" s="34"/>
      <c r="F129" s="35"/>
      <c r="G129" s="20"/>
      <c r="H129" s="20"/>
      <c r="I129" s="20"/>
      <c r="J129" s="20"/>
      <c r="K129" s="36" t="s">
        <v>130</v>
      </c>
      <c r="L129" s="37"/>
      <c r="M129" s="67">
        <v>5.4459737</v>
      </c>
      <c r="N129" s="67">
        <v>-1.1868386</v>
      </c>
      <c r="O129" s="31">
        <v>50</v>
      </c>
      <c r="P129" s="32">
        <f t="shared" si="3"/>
        <v>2.478099114774107</v>
      </c>
      <c r="Q129" s="33">
        <f t="shared" si="4"/>
        <v>47.571462867521376</v>
      </c>
      <c r="R129" s="33">
        <f t="shared" si="5"/>
        <v>52.428537132478624</v>
      </c>
      <c r="T129" s="7"/>
      <c r="U129" s="58"/>
      <c r="V129" s="58"/>
    </row>
    <row r="130" spans="2:22" ht="12.75" customHeight="1">
      <c r="B130" s="40"/>
      <c r="C130" s="20"/>
      <c r="D130" s="20"/>
      <c r="E130" s="34"/>
      <c r="F130" s="35"/>
      <c r="G130" s="20"/>
      <c r="H130" s="20"/>
      <c r="I130" s="20"/>
      <c r="J130" s="20"/>
      <c r="K130" s="60" t="s">
        <v>171</v>
      </c>
      <c r="L130" s="37"/>
      <c r="M130" s="67">
        <v>5.0785171</v>
      </c>
      <c r="N130" s="67">
        <v>-1.1278515</v>
      </c>
      <c r="O130" s="31">
        <v>50</v>
      </c>
      <c r="P130" s="32">
        <f t="shared" si="3"/>
        <v>2.837368823451575</v>
      </c>
      <c r="Q130" s="33">
        <f t="shared" si="4"/>
        <v>47.21937855301746</v>
      </c>
      <c r="R130" s="33">
        <f t="shared" si="5"/>
        <v>52.78062144698254</v>
      </c>
      <c r="T130" s="7"/>
      <c r="U130" s="58"/>
      <c r="V130" s="58"/>
    </row>
    <row r="131" spans="2:22" ht="12.75" customHeight="1">
      <c r="B131" s="40"/>
      <c r="C131" s="20"/>
      <c r="D131" s="20"/>
      <c r="E131" s="34"/>
      <c r="F131" s="35"/>
      <c r="G131" s="20"/>
      <c r="H131" s="20"/>
      <c r="I131" s="20"/>
      <c r="J131" s="20"/>
      <c r="K131" s="60" t="s">
        <v>172</v>
      </c>
      <c r="L131" s="37"/>
      <c r="M131" s="67">
        <v>3.4903563</v>
      </c>
      <c r="N131" s="67">
        <v>-1.0416271</v>
      </c>
      <c r="O131" s="31">
        <v>50</v>
      </c>
      <c r="P131" s="32">
        <f t="shared" si="3"/>
        <v>2.04472068838865</v>
      </c>
      <c r="Q131" s="33">
        <f t="shared" si="4"/>
        <v>47.99617372537912</v>
      </c>
      <c r="R131" s="33">
        <f t="shared" si="5"/>
        <v>52.00382627462088</v>
      </c>
      <c r="T131" s="7"/>
      <c r="U131" s="58"/>
      <c r="V131" s="58"/>
    </row>
    <row r="132" spans="2:22" ht="12.75" customHeight="1">
      <c r="B132" s="40"/>
      <c r="C132" s="20"/>
      <c r="D132" s="20"/>
      <c r="E132" s="34"/>
      <c r="F132" s="35"/>
      <c r="G132" s="20"/>
      <c r="H132" s="20"/>
      <c r="I132" s="20"/>
      <c r="J132" s="20"/>
      <c r="K132" s="60" t="s">
        <v>173</v>
      </c>
      <c r="L132" s="37"/>
      <c r="M132" s="67">
        <v>4.6944518</v>
      </c>
      <c r="N132" s="67">
        <v>-1.1496366</v>
      </c>
      <c r="O132" s="31">
        <v>50</v>
      </c>
      <c r="P132" s="32">
        <f t="shared" si="3"/>
        <v>2.081293397469988</v>
      </c>
      <c r="Q132" s="33">
        <f t="shared" si="4"/>
        <v>47.960332470479415</v>
      </c>
      <c r="R132" s="33">
        <f t="shared" si="5"/>
        <v>52.039667529520585</v>
      </c>
      <c r="T132" s="7"/>
      <c r="U132" s="58"/>
      <c r="V132" s="58"/>
    </row>
    <row r="133" spans="2:18" ht="12.75" customHeight="1">
      <c r="B133" s="40"/>
      <c r="C133" s="20"/>
      <c r="D133" s="20"/>
      <c r="E133" s="34"/>
      <c r="F133" s="35"/>
      <c r="G133" s="20"/>
      <c r="H133" s="20"/>
      <c r="I133" s="20"/>
      <c r="J133" s="20"/>
      <c r="K133" s="60" t="s">
        <v>174</v>
      </c>
      <c r="L133" s="37"/>
      <c r="M133" s="67">
        <v>4.2811913</v>
      </c>
      <c r="N133" s="67">
        <v>-1.0289888</v>
      </c>
      <c r="O133" s="31">
        <v>50</v>
      </c>
      <c r="P133" s="32">
        <f t="shared" si="3"/>
        <v>3.2512856392165523</v>
      </c>
      <c r="Q133" s="33">
        <f t="shared" si="4"/>
        <v>46.81374007356778</v>
      </c>
      <c r="R133" s="33">
        <f t="shared" si="5"/>
        <v>53.18625992643222</v>
      </c>
    </row>
    <row r="134" spans="2:18" ht="12.75" customHeight="1">
      <c r="B134" s="20"/>
      <c r="C134" s="20"/>
      <c r="D134" s="20"/>
      <c r="E134" s="34"/>
      <c r="F134" s="35"/>
      <c r="G134" s="20"/>
      <c r="H134" s="20"/>
      <c r="I134" s="20"/>
      <c r="J134" s="20"/>
      <c r="K134" s="29" t="s">
        <v>131</v>
      </c>
      <c r="L134" s="30"/>
      <c r="M134" s="67">
        <v>6.1524112</v>
      </c>
      <c r="N134" s="67">
        <v>-1.0867523</v>
      </c>
      <c r="O134" s="31">
        <v>50</v>
      </c>
      <c r="P134" s="32">
        <f t="shared" si="3"/>
        <v>6.06276712986871</v>
      </c>
      <c r="Q134" s="33">
        <f t="shared" si="4"/>
        <v>44.05848821272866</v>
      </c>
      <c r="R134" s="33">
        <f t="shared" si="5"/>
        <v>55.94151178727134</v>
      </c>
    </row>
    <row r="135" spans="2:10" ht="12.75" customHeight="1">
      <c r="B135" s="20"/>
      <c r="C135" s="20"/>
      <c r="D135" s="20"/>
      <c r="E135" s="21"/>
      <c r="F135" s="20"/>
      <c r="G135" s="20"/>
      <c r="H135" s="20"/>
      <c r="I135" s="20"/>
      <c r="J135" s="20"/>
    </row>
    <row r="136" spans="2:18" ht="18" customHeight="1">
      <c r="B136" s="84" t="s">
        <v>3</v>
      </c>
      <c r="C136" s="45" t="s">
        <v>203</v>
      </c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7"/>
      <c r="Q136" s="48"/>
      <c r="R136" s="49"/>
    </row>
    <row r="137" spans="2:16" ht="12.75" customHeight="1">
      <c r="B137" s="85"/>
      <c r="C137" s="50">
        <v>1</v>
      </c>
      <c r="D137" s="51">
        <v>2.5</v>
      </c>
      <c r="E137" s="50">
        <v>5</v>
      </c>
      <c r="F137" s="51">
        <v>7.5</v>
      </c>
      <c r="G137" s="50">
        <v>10</v>
      </c>
      <c r="H137" s="50">
        <v>25</v>
      </c>
      <c r="I137" s="50">
        <v>50</v>
      </c>
      <c r="J137" s="50">
        <v>75</v>
      </c>
      <c r="K137" s="50">
        <v>100</v>
      </c>
      <c r="L137" s="50">
        <v>250</v>
      </c>
      <c r="M137" s="50">
        <v>500</v>
      </c>
      <c r="N137" s="50">
        <v>750</v>
      </c>
      <c r="O137" s="50">
        <v>1000</v>
      </c>
      <c r="P137" s="50">
        <v>2500</v>
      </c>
    </row>
    <row r="138" spans="2:16" ht="12.75" customHeight="1">
      <c r="B138" s="52" t="s">
        <v>147</v>
      </c>
      <c r="C138" s="53">
        <f aca="true" t="shared" si="6" ref="C138:C169">100*SQRT(EXP($M7+$N7*LN(C$137*1000)))</f>
        <v>43.41694323581304</v>
      </c>
      <c r="D138" s="54">
        <f aca="true" t="shared" si="7" ref="D138:P138">100*SQRT(EXP($M7+$N7*LN(D$137*1000)))</f>
        <v>26.05855267110221</v>
      </c>
      <c r="E138" s="54">
        <f t="shared" si="7"/>
        <v>17.71062723128183</v>
      </c>
      <c r="F138" s="54">
        <f t="shared" si="7"/>
        <v>14.1294796286484</v>
      </c>
      <c r="G138" s="54">
        <f t="shared" si="7"/>
        <v>12.036981519440399</v>
      </c>
      <c r="H138" s="54">
        <f t="shared" si="7"/>
        <v>7.224514061752046</v>
      </c>
      <c r="I138" s="54">
        <f t="shared" si="7"/>
        <v>4.9101221042385825</v>
      </c>
      <c r="J138" s="54">
        <f t="shared" si="7"/>
        <v>3.9172791194811896</v>
      </c>
      <c r="K138" s="54">
        <f t="shared" si="7"/>
        <v>3.3371516578771083</v>
      </c>
      <c r="L138" s="54">
        <f t="shared" si="7"/>
        <v>2.0029356229877444</v>
      </c>
      <c r="M138" s="54">
        <f t="shared" si="7"/>
        <v>1.3612899624440555</v>
      </c>
      <c r="N138" s="54">
        <f t="shared" si="7"/>
        <v>1.0860326143087538</v>
      </c>
      <c r="O138" s="54">
        <f t="shared" si="7"/>
        <v>0.9251971658912771</v>
      </c>
      <c r="P138" s="54">
        <f t="shared" si="7"/>
        <v>0.5552970172862245</v>
      </c>
    </row>
    <row r="139" spans="2:16" ht="12.75" customHeight="1">
      <c r="B139" s="55" t="s">
        <v>9</v>
      </c>
      <c r="C139" s="53">
        <f t="shared" si="6"/>
        <v>50.98095189732338</v>
      </c>
      <c r="D139" s="54">
        <f aca="true" t="shared" si="8" ref="D139:P139">100*SQRT(EXP($M8+$N8*LN(D$137*1000)))</f>
        <v>29.976797243323794</v>
      </c>
      <c r="E139" s="54">
        <f t="shared" si="8"/>
        <v>20.059767049195777</v>
      </c>
      <c r="F139" s="54">
        <f t="shared" si="8"/>
        <v>15.858923731772625</v>
      </c>
      <c r="G139" s="54">
        <f t="shared" si="8"/>
        <v>13.423523894221864</v>
      </c>
      <c r="H139" s="54">
        <f t="shared" si="8"/>
        <v>7.893031398833646</v>
      </c>
      <c r="I139" s="54">
        <f t="shared" si="8"/>
        <v>5.2818308069202935</v>
      </c>
      <c r="J139" s="54">
        <f t="shared" si="8"/>
        <v>4.175729046386619</v>
      </c>
      <c r="K139" s="54">
        <f t="shared" si="8"/>
        <v>3.534476839539079</v>
      </c>
      <c r="L139" s="54">
        <f t="shared" si="8"/>
        <v>2.0782722102458373</v>
      </c>
      <c r="M139" s="54">
        <f t="shared" si="8"/>
        <v>1.3907308397208282</v>
      </c>
      <c r="N139" s="54">
        <f t="shared" si="8"/>
        <v>1.0994890551055</v>
      </c>
      <c r="O139" s="54">
        <f t="shared" si="8"/>
        <v>0.9306443395698456</v>
      </c>
      <c r="P139" s="54">
        <f t="shared" si="8"/>
        <v>0.5472188265358173</v>
      </c>
    </row>
    <row r="140" spans="2:16" ht="12.75" customHeight="1">
      <c r="B140" s="55" t="s">
        <v>10</v>
      </c>
      <c r="C140" s="53">
        <f t="shared" si="6"/>
        <v>20.58565091316967</v>
      </c>
      <c r="D140" s="54">
        <f aca="true" t="shared" si="9" ref="D140:P140">100*SQRT(EXP($M9+$N9*LN(D$137*1000)))</f>
        <v>12.01448362271527</v>
      </c>
      <c r="E140" s="54">
        <f t="shared" si="9"/>
        <v>7.994609067156581</v>
      </c>
      <c r="F140" s="54">
        <f t="shared" si="9"/>
        <v>6.299596849143875</v>
      </c>
      <c r="G140" s="54">
        <f t="shared" si="9"/>
        <v>5.319727101364822</v>
      </c>
      <c r="H140" s="54">
        <f t="shared" si="9"/>
        <v>3.1047730482874094</v>
      </c>
      <c r="I140" s="54">
        <f t="shared" si="9"/>
        <v>2.0659603477566906</v>
      </c>
      <c r="J140" s="54">
        <f t="shared" si="9"/>
        <v>1.6279366743085955</v>
      </c>
      <c r="K140" s="54">
        <f t="shared" si="9"/>
        <v>1.3747195341241714</v>
      </c>
      <c r="L140" s="54">
        <f t="shared" si="9"/>
        <v>0.8023329161768291</v>
      </c>
      <c r="M140" s="54">
        <f t="shared" si="9"/>
        <v>0.5338837862676132</v>
      </c>
      <c r="N140" s="54">
        <f t="shared" si="9"/>
        <v>0.42069006620941013</v>
      </c>
      <c r="O140" s="54">
        <f t="shared" si="9"/>
        <v>0.3552538995877658</v>
      </c>
      <c r="P140" s="54">
        <f t="shared" si="9"/>
        <v>0.2073382171157081</v>
      </c>
    </row>
    <row r="141" spans="2:16" ht="12.75" customHeight="1">
      <c r="B141" s="55" t="s">
        <v>11</v>
      </c>
      <c r="C141" s="53">
        <f t="shared" si="6"/>
        <v>28.38560456905743</v>
      </c>
      <c r="D141" s="54">
        <f aca="true" t="shared" si="10" ref="D141:P141">100*SQRT(EXP($M10+$N10*LN(D$137*1000)))</f>
        <v>16.446294672305793</v>
      </c>
      <c r="E141" s="54">
        <f t="shared" si="10"/>
        <v>10.88332837181126</v>
      </c>
      <c r="F141" s="54">
        <f t="shared" si="10"/>
        <v>8.548191662773204</v>
      </c>
      <c r="G141" s="54">
        <f t="shared" si="10"/>
        <v>7.202037833368428</v>
      </c>
      <c r="H141" s="54">
        <f t="shared" si="10"/>
        <v>4.172778358851248</v>
      </c>
      <c r="I141" s="54">
        <f t="shared" si="10"/>
        <v>2.7613342705478074</v>
      </c>
      <c r="J141" s="54">
        <f t="shared" si="10"/>
        <v>2.168859909691243</v>
      </c>
      <c r="K141" s="54">
        <f t="shared" si="10"/>
        <v>1.8273117568125354</v>
      </c>
      <c r="L141" s="54">
        <f t="shared" si="10"/>
        <v>1.0587235349381063</v>
      </c>
      <c r="M141" s="54">
        <f t="shared" si="10"/>
        <v>0.7006098404097693</v>
      </c>
      <c r="N141" s="54">
        <f t="shared" si="10"/>
        <v>0.5502863638810654</v>
      </c>
      <c r="O141" s="54">
        <f t="shared" si="10"/>
        <v>0.46362825825695664</v>
      </c>
      <c r="P141" s="54">
        <f t="shared" si="10"/>
        <v>0.26862091082652584</v>
      </c>
    </row>
    <row r="142" spans="2:16" ht="12.75" customHeight="1">
      <c r="B142" s="55" t="s">
        <v>12</v>
      </c>
      <c r="C142" s="53">
        <f t="shared" si="6"/>
        <v>40.29999215472865</v>
      </c>
      <c r="D142" s="54">
        <f aca="true" t="shared" si="11" ref="D142:P142">100*SQRT(EXP($M11+$N11*LN(D$137*1000)))</f>
        <v>23.83967764984577</v>
      </c>
      <c r="E142" s="54">
        <f t="shared" si="11"/>
        <v>16.02586832857461</v>
      </c>
      <c r="F142" s="54">
        <f t="shared" si="11"/>
        <v>12.703632889426</v>
      </c>
      <c r="G142" s="54">
        <f t="shared" si="11"/>
        <v>10.773151359555927</v>
      </c>
      <c r="H142" s="54">
        <f t="shared" si="11"/>
        <v>6.372915773748497</v>
      </c>
      <c r="I142" s="54">
        <f t="shared" si="11"/>
        <v>4.284097736524991</v>
      </c>
      <c r="J142" s="54">
        <f t="shared" si="11"/>
        <v>3.395984778571744</v>
      </c>
      <c r="K142" s="54">
        <f t="shared" si="11"/>
        <v>2.879920913391137</v>
      </c>
      <c r="L142" s="54">
        <f t="shared" si="11"/>
        <v>1.7036327443611716</v>
      </c>
      <c r="M142" s="54">
        <f t="shared" si="11"/>
        <v>1.145241745395706</v>
      </c>
      <c r="N142" s="54">
        <f t="shared" si="11"/>
        <v>0.9078279195150812</v>
      </c>
      <c r="O142" s="54">
        <f t="shared" si="11"/>
        <v>0.7698717107534923</v>
      </c>
      <c r="P142" s="54">
        <f t="shared" si="11"/>
        <v>0.4554217615137926</v>
      </c>
    </row>
    <row r="143" spans="2:16" ht="12.75" customHeight="1">
      <c r="B143" s="55" t="s">
        <v>13</v>
      </c>
      <c r="C143" s="53">
        <f t="shared" si="6"/>
        <v>20.846431396069747</v>
      </c>
      <c r="D143" s="54">
        <f aca="true" t="shared" si="12" ref="D143:P143">100*SQRT(EXP($M12+$N12*LN(D$137*1000)))</f>
        <v>12.359625574011574</v>
      </c>
      <c r="E143" s="54">
        <f t="shared" si="12"/>
        <v>8.32274268202884</v>
      </c>
      <c r="F143" s="54">
        <f t="shared" si="12"/>
        <v>6.603978980508632</v>
      </c>
      <c r="G143" s="54">
        <f t="shared" si="12"/>
        <v>5.604380596845395</v>
      </c>
      <c r="H143" s="54">
        <f t="shared" si="12"/>
        <v>3.3227771427738966</v>
      </c>
      <c r="I143" s="54">
        <f t="shared" si="12"/>
        <v>2.2374965150387047</v>
      </c>
      <c r="J143" s="54">
        <f t="shared" si="12"/>
        <v>1.7754219394747497</v>
      </c>
      <c r="K143" s="54">
        <f t="shared" si="12"/>
        <v>1.50668866423914</v>
      </c>
      <c r="L143" s="54">
        <f t="shared" si="12"/>
        <v>0.8932995481478104</v>
      </c>
      <c r="M143" s="54">
        <f t="shared" si="12"/>
        <v>0.601531351632505</v>
      </c>
      <c r="N143" s="54">
        <f t="shared" si="12"/>
        <v>0.47730664686723495</v>
      </c>
      <c r="O143" s="54">
        <f t="shared" si="12"/>
        <v>0.4050600582381089</v>
      </c>
      <c r="P143" s="54">
        <f t="shared" si="12"/>
        <v>0.24015576381836864</v>
      </c>
    </row>
    <row r="144" spans="2:16" ht="12.75" customHeight="1">
      <c r="B144" s="55" t="s">
        <v>14</v>
      </c>
      <c r="C144" s="53">
        <f t="shared" si="6"/>
        <v>37.852423694761065</v>
      </c>
      <c r="D144" s="54">
        <f aca="true" t="shared" si="13" ref="D144:P144">100*SQRT(EXP($M13+$N13*LN(D$137*1000)))</f>
        <v>22.32151043004286</v>
      </c>
      <c r="E144" s="54">
        <f t="shared" si="13"/>
        <v>14.96965480088997</v>
      </c>
      <c r="F144" s="54">
        <f t="shared" si="13"/>
        <v>11.849878387728259</v>
      </c>
      <c r="G144" s="54">
        <f t="shared" si="13"/>
        <v>10.03922048913865</v>
      </c>
      <c r="H144" s="54">
        <f t="shared" si="13"/>
        <v>5.920111395372112</v>
      </c>
      <c r="I144" s="54">
        <f t="shared" si="13"/>
        <v>3.9702521139545253</v>
      </c>
      <c r="J144" s="54">
        <f t="shared" si="13"/>
        <v>3.1428249578731196</v>
      </c>
      <c r="K144" s="54">
        <f t="shared" si="13"/>
        <v>2.662602237634008</v>
      </c>
      <c r="L144" s="54">
        <f t="shared" si="13"/>
        <v>1.570132050134184</v>
      </c>
      <c r="M144" s="54">
        <f t="shared" si="13"/>
        <v>1.0529903366524687</v>
      </c>
      <c r="N144" s="54">
        <f t="shared" si="13"/>
        <v>0.8335400915218805</v>
      </c>
      <c r="O144" s="54">
        <f t="shared" si="13"/>
        <v>0.7061754130735195</v>
      </c>
      <c r="P144" s="54">
        <f t="shared" si="13"/>
        <v>0.41643045041108007</v>
      </c>
    </row>
    <row r="145" spans="2:16" ht="12.75" customHeight="1">
      <c r="B145" s="55" t="s">
        <v>15</v>
      </c>
      <c r="C145" s="53">
        <f t="shared" si="6"/>
        <v>18.43023712159492</v>
      </c>
      <c r="D145" s="54">
        <f aca="true" t="shared" si="14" ref="D145:P145">100*SQRT(EXP($M14+$N14*LN(D$137*1000)))</f>
        <v>10.742175097042681</v>
      </c>
      <c r="E145" s="54">
        <f t="shared" si="14"/>
        <v>7.140788991331905</v>
      </c>
      <c r="F145" s="54">
        <f t="shared" si="14"/>
        <v>5.623483490179624</v>
      </c>
      <c r="G145" s="54">
        <f t="shared" si="14"/>
        <v>4.746791684001195</v>
      </c>
      <c r="H145" s="54">
        <f t="shared" si="14"/>
        <v>2.7666962222086866</v>
      </c>
      <c r="I145" s="54">
        <f t="shared" si="14"/>
        <v>1.839142794399832</v>
      </c>
      <c r="J145" s="54">
        <f t="shared" si="14"/>
        <v>1.448353837782456</v>
      </c>
      <c r="K145" s="54">
        <f t="shared" si="14"/>
        <v>1.222557861987672</v>
      </c>
      <c r="L145" s="54">
        <f t="shared" si="14"/>
        <v>0.71257523889097</v>
      </c>
      <c r="M145" s="54">
        <f t="shared" si="14"/>
        <v>0.47367962031908856</v>
      </c>
      <c r="N145" s="54">
        <f t="shared" si="14"/>
        <v>0.3730301410295701</v>
      </c>
      <c r="O145" s="54">
        <f t="shared" si="14"/>
        <v>0.31487535695857427</v>
      </c>
      <c r="P145" s="54">
        <f t="shared" si="14"/>
        <v>0.18352700488207863</v>
      </c>
    </row>
    <row r="146" spans="2:16" ht="12.75" customHeight="1">
      <c r="B146" s="55" t="s">
        <v>16</v>
      </c>
      <c r="C146" s="53">
        <f t="shared" si="6"/>
        <v>19.10416274076305</v>
      </c>
      <c r="D146" s="54">
        <f aca="true" t="shared" si="15" ref="D146:P146">100*SQRT(EXP($M15+$N15*LN(D$137*1000)))</f>
        <v>11.072789004160358</v>
      </c>
      <c r="E146" s="54">
        <f t="shared" si="15"/>
        <v>7.329444180658136</v>
      </c>
      <c r="F146" s="54">
        <f t="shared" si="15"/>
        <v>5.7577653417941725</v>
      </c>
      <c r="G146" s="54">
        <f t="shared" si="15"/>
        <v>4.851600800593154</v>
      </c>
      <c r="H146" s="54">
        <f t="shared" si="15"/>
        <v>2.8119919583158777</v>
      </c>
      <c r="I146" s="54">
        <f t="shared" si="15"/>
        <v>1.8613502060945908</v>
      </c>
      <c r="J146" s="54">
        <f t="shared" si="15"/>
        <v>1.4622142472787796</v>
      </c>
      <c r="K146" s="54">
        <f t="shared" si="15"/>
        <v>1.2320890817210453</v>
      </c>
      <c r="L146" s="54">
        <f t="shared" si="15"/>
        <v>0.7141198816903465</v>
      </c>
      <c r="M146" s="54">
        <f t="shared" si="15"/>
        <v>0.47269949867020783</v>
      </c>
      <c r="N146" s="54">
        <f t="shared" si="15"/>
        <v>0.37133686040056735</v>
      </c>
      <c r="O146" s="54">
        <f t="shared" si="15"/>
        <v>0.3128953860158102</v>
      </c>
      <c r="P146" s="54">
        <f t="shared" si="15"/>
        <v>0.18135443236859647</v>
      </c>
    </row>
    <row r="147" spans="2:16" ht="12.75" customHeight="1">
      <c r="B147" s="52" t="s">
        <v>163</v>
      </c>
      <c r="C147" s="53">
        <f t="shared" si="6"/>
        <v>12.034303163932766</v>
      </c>
      <c r="D147" s="54">
        <f aca="true" t="shared" si="16" ref="D147:P147">100*SQRT(EXP($M16+$N16*LN(D$137*1000)))</f>
        <v>7.079688676956304</v>
      </c>
      <c r="E147" s="54">
        <f t="shared" si="16"/>
        <v>4.7393431435300135</v>
      </c>
      <c r="F147" s="54">
        <f t="shared" si="16"/>
        <v>3.747671589806864</v>
      </c>
      <c r="G147" s="54">
        <f t="shared" si="16"/>
        <v>3.172649880104831</v>
      </c>
      <c r="H147" s="54">
        <f t="shared" si="16"/>
        <v>1.8664457032661854</v>
      </c>
      <c r="I147" s="54">
        <f t="shared" si="16"/>
        <v>1.2494513601053712</v>
      </c>
      <c r="J147" s="54">
        <f t="shared" si="16"/>
        <v>0.9880131535748538</v>
      </c>
      <c r="K147" s="54">
        <f t="shared" si="16"/>
        <v>0.8364179566205786</v>
      </c>
      <c r="L147" s="54">
        <f t="shared" si="16"/>
        <v>0.49205829835140164</v>
      </c>
      <c r="M147" s="54">
        <f t="shared" si="16"/>
        <v>0.3293976937290058</v>
      </c>
      <c r="N147" s="54">
        <f t="shared" si="16"/>
        <v>0.2604737283522841</v>
      </c>
      <c r="O147" s="54">
        <f t="shared" si="16"/>
        <v>0.22050810035623242</v>
      </c>
      <c r="P147" s="54">
        <f t="shared" si="16"/>
        <v>0.12972323199800395</v>
      </c>
    </row>
    <row r="148" spans="2:16" ht="12.75" customHeight="1">
      <c r="B148" s="55" t="s">
        <v>18</v>
      </c>
      <c r="C148" s="53">
        <f t="shared" si="6"/>
        <v>12.034303163932766</v>
      </c>
      <c r="D148" s="54">
        <f aca="true" t="shared" si="17" ref="D148:P148">100*SQRT(EXP($M17+$N17*LN(D$137*1000)))</f>
        <v>7.079688676956304</v>
      </c>
      <c r="E148" s="54">
        <f t="shared" si="17"/>
        <v>4.7393431435300135</v>
      </c>
      <c r="F148" s="54">
        <f t="shared" si="17"/>
        <v>3.747671589806864</v>
      </c>
      <c r="G148" s="54">
        <f t="shared" si="17"/>
        <v>3.172649880104831</v>
      </c>
      <c r="H148" s="54">
        <f t="shared" si="17"/>
        <v>1.8664457032661854</v>
      </c>
      <c r="I148" s="54">
        <f t="shared" si="17"/>
        <v>1.2494513601053712</v>
      </c>
      <c r="J148" s="54">
        <f t="shared" si="17"/>
        <v>0.9880131535748538</v>
      </c>
      <c r="K148" s="54">
        <f t="shared" si="17"/>
        <v>0.8364179566205786</v>
      </c>
      <c r="L148" s="54">
        <f t="shared" si="17"/>
        <v>0.49205829835140164</v>
      </c>
      <c r="M148" s="54">
        <f t="shared" si="17"/>
        <v>0.3293976937290058</v>
      </c>
      <c r="N148" s="54">
        <f t="shared" si="17"/>
        <v>0.2604737283522841</v>
      </c>
      <c r="O148" s="54">
        <f t="shared" si="17"/>
        <v>0.22050810035623242</v>
      </c>
      <c r="P148" s="54">
        <f t="shared" si="17"/>
        <v>0.12972323199800395</v>
      </c>
    </row>
    <row r="149" spans="2:16" ht="12.75" customHeight="1">
      <c r="B149" s="52" t="s">
        <v>148</v>
      </c>
      <c r="C149" s="53">
        <f t="shared" si="6"/>
        <v>49.87014655960713</v>
      </c>
      <c r="D149" s="54">
        <f aca="true" t="shared" si="18" ref="D149:P149">100*SQRT(EXP($M18+$N18*LN(D$137*1000)))</f>
        <v>30.371536057559062</v>
      </c>
      <c r="E149" s="54">
        <f t="shared" si="18"/>
        <v>20.87097322114249</v>
      </c>
      <c r="F149" s="54">
        <f t="shared" si="18"/>
        <v>16.758619380620523</v>
      </c>
      <c r="G149" s="54">
        <f t="shared" si="18"/>
        <v>14.342294784567953</v>
      </c>
      <c r="H149" s="54">
        <f t="shared" si="18"/>
        <v>8.73463491183048</v>
      </c>
      <c r="I149" s="54">
        <f t="shared" si="18"/>
        <v>6.00234150145653</v>
      </c>
      <c r="J149" s="54">
        <f t="shared" si="18"/>
        <v>4.819658170684285</v>
      </c>
      <c r="K149" s="54">
        <f t="shared" si="18"/>
        <v>4.124740628976922</v>
      </c>
      <c r="L149" s="54">
        <f t="shared" si="18"/>
        <v>2.5120180585657055</v>
      </c>
      <c r="M149" s="54">
        <f t="shared" si="18"/>
        <v>1.7262301627415548</v>
      </c>
      <c r="N149" s="54">
        <f t="shared" si="18"/>
        <v>1.3860989592678283</v>
      </c>
      <c r="O149" s="54">
        <f t="shared" si="18"/>
        <v>1.1862456818722715</v>
      </c>
      <c r="P149" s="54">
        <f t="shared" si="18"/>
        <v>0.7224382919557886</v>
      </c>
    </row>
    <row r="150" spans="2:16" ht="12.75" customHeight="1">
      <c r="B150" s="55" t="s">
        <v>20</v>
      </c>
      <c r="C150" s="53">
        <f t="shared" si="6"/>
        <v>57.159275113539195</v>
      </c>
      <c r="D150" s="54">
        <f aca="true" t="shared" si="19" ref="D150:P150">100*SQRT(EXP($M19+$N19*LN(D$137*1000)))</f>
        <v>33.058832560758376</v>
      </c>
      <c r="E150" s="54">
        <f t="shared" si="19"/>
        <v>21.8473800031843</v>
      </c>
      <c r="F150" s="54">
        <f t="shared" si="19"/>
        <v>17.14634431338185</v>
      </c>
      <c r="G150" s="54">
        <f t="shared" si="19"/>
        <v>14.438138797741868</v>
      </c>
      <c r="H150" s="54">
        <f t="shared" si="19"/>
        <v>8.350491010521562</v>
      </c>
      <c r="I150" s="54">
        <f t="shared" si="19"/>
        <v>5.51853577965108</v>
      </c>
      <c r="J150" s="54">
        <f t="shared" si="19"/>
        <v>4.331078352178752</v>
      </c>
      <c r="K150" s="54">
        <f t="shared" si="19"/>
        <v>3.6469995731888116</v>
      </c>
      <c r="L150" s="54">
        <f t="shared" si="19"/>
        <v>2.109291064306168</v>
      </c>
      <c r="M150" s="54">
        <f t="shared" si="19"/>
        <v>1.3939537439661127</v>
      </c>
      <c r="N150" s="54">
        <f t="shared" si="19"/>
        <v>1.0940081074933015</v>
      </c>
      <c r="O150" s="54">
        <f t="shared" si="19"/>
        <v>0.9212133276430063</v>
      </c>
      <c r="P150" s="54">
        <f t="shared" si="19"/>
        <v>0.5327960701180329</v>
      </c>
    </row>
    <row r="151" spans="2:16" ht="12.75" customHeight="1">
      <c r="B151" s="55" t="s">
        <v>21</v>
      </c>
      <c r="C151" s="53">
        <f t="shared" si="6"/>
        <v>40.98252746925623</v>
      </c>
      <c r="D151" s="54">
        <f aca="true" t="shared" si="20" ref="D151:P151">100*SQRT(EXP($M20+$N20*LN(D$137*1000)))</f>
        <v>23.985936650668695</v>
      </c>
      <c r="E151" s="54">
        <f t="shared" si="20"/>
        <v>15.994466567854543</v>
      </c>
      <c r="F151" s="54">
        <f t="shared" si="20"/>
        <v>12.618972984622454</v>
      </c>
      <c r="G151" s="54">
        <f t="shared" si="20"/>
        <v>10.6655397500637</v>
      </c>
      <c r="H151" s="54">
        <f t="shared" si="20"/>
        <v>6.242244600021974</v>
      </c>
      <c r="I151" s="54">
        <f t="shared" si="20"/>
        <v>4.16249630012421</v>
      </c>
      <c r="J151" s="54">
        <f t="shared" si="20"/>
        <v>3.2840375224157334</v>
      </c>
      <c r="K151" s="54">
        <f t="shared" si="20"/>
        <v>2.775664293655959</v>
      </c>
      <c r="L151" s="54">
        <f t="shared" si="20"/>
        <v>1.624519326220151</v>
      </c>
      <c r="M151" s="54">
        <f t="shared" si="20"/>
        <v>1.083273104172791</v>
      </c>
      <c r="N151" s="54">
        <f t="shared" si="20"/>
        <v>0.8546577016827756</v>
      </c>
      <c r="O151" s="54">
        <f t="shared" si="20"/>
        <v>0.7223555911486457</v>
      </c>
      <c r="P151" s="54">
        <f t="shared" si="20"/>
        <v>0.42277469249658695</v>
      </c>
    </row>
    <row r="152" spans="2:16" ht="12.75" customHeight="1">
      <c r="B152" s="55" t="s">
        <v>22</v>
      </c>
      <c r="C152" s="53">
        <f t="shared" si="6"/>
        <v>21.02540961680145</v>
      </c>
      <c r="D152" s="54">
        <f aca="true" t="shared" si="21" ref="D152:P152">100*SQRT(EXP($M21+$N21*LN(D$137*1000)))</f>
        <v>12.213771947629901</v>
      </c>
      <c r="E152" s="54">
        <f t="shared" si="21"/>
        <v>8.09845896744</v>
      </c>
      <c r="F152" s="54">
        <f t="shared" si="21"/>
        <v>6.3682094176711415</v>
      </c>
      <c r="G152" s="54">
        <f t="shared" si="21"/>
        <v>5.369761112989858</v>
      </c>
      <c r="H152" s="54">
        <f t="shared" si="21"/>
        <v>3.119322707268464</v>
      </c>
      <c r="I152" s="54">
        <f t="shared" si="21"/>
        <v>2.0682969241062015</v>
      </c>
      <c r="J152" s="54">
        <f t="shared" si="21"/>
        <v>1.626401764037948</v>
      </c>
      <c r="K152" s="54">
        <f t="shared" si="21"/>
        <v>1.371404169340726</v>
      </c>
      <c r="L152" s="54">
        <f t="shared" si="21"/>
        <v>0.7966559547535039</v>
      </c>
      <c r="M152" s="54">
        <f t="shared" si="21"/>
        <v>0.5282303933953795</v>
      </c>
      <c r="N152" s="54">
        <f t="shared" si="21"/>
        <v>0.41537307028968473</v>
      </c>
      <c r="O152" s="54">
        <f t="shared" si="21"/>
        <v>0.3502482430988323</v>
      </c>
      <c r="P152" s="54">
        <f t="shared" si="21"/>
        <v>0.20346106184056137</v>
      </c>
    </row>
    <row r="153" spans="2:16" ht="12.75" customHeight="1">
      <c r="B153" s="55" t="s">
        <v>23</v>
      </c>
      <c r="C153" s="53">
        <f t="shared" si="6"/>
        <v>59.14805381917216</v>
      </c>
      <c r="D153" s="54">
        <f aca="true" t="shared" si="22" ref="D153:P153">100*SQRT(EXP($M22+$N22*LN(D$137*1000)))</f>
        <v>35.18850503302393</v>
      </c>
      <c r="E153" s="54">
        <f t="shared" si="22"/>
        <v>23.75673005641504</v>
      </c>
      <c r="F153" s="54">
        <f t="shared" si="22"/>
        <v>18.87920842159609</v>
      </c>
      <c r="G153" s="54">
        <f t="shared" si="22"/>
        <v>16.038823543191427</v>
      </c>
      <c r="H153" s="54">
        <f t="shared" si="22"/>
        <v>9.541856181757183</v>
      </c>
      <c r="I153" s="54">
        <f t="shared" si="22"/>
        <v>6.441970221082184</v>
      </c>
      <c r="J153" s="54">
        <f t="shared" si="22"/>
        <v>5.119361888640272</v>
      </c>
      <c r="K153" s="54">
        <f t="shared" si="22"/>
        <v>4.349151730944181</v>
      </c>
      <c r="L153" s="54">
        <f t="shared" si="22"/>
        <v>2.5874079989442995</v>
      </c>
      <c r="M153" s="54">
        <f t="shared" si="22"/>
        <v>1.7468304868036202</v>
      </c>
      <c r="N153" s="54">
        <f t="shared" si="22"/>
        <v>1.3881867057986954</v>
      </c>
      <c r="O153" s="54">
        <f t="shared" si="22"/>
        <v>1.1793334297766698</v>
      </c>
      <c r="P153" s="54">
        <f t="shared" si="22"/>
        <v>0.7016119322569874</v>
      </c>
    </row>
    <row r="154" spans="2:16" ht="12.75" customHeight="1">
      <c r="B154" s="55" t="s">
        <v>24</v>
      </c>
      <c r="C154" s="53">
        <f t="shared" si="6"/>
        <v>49.66969144343905</v>
      </c>
      <c r="D154" s="54">
        <f aca="true" t="shared" si="23" ref="D154:P154">100*SQRT(EXP($M23+$N23*LN(D$137*1000)))</f>
        <v>29.418735309529737</v>
      </c>
      <c r="E154" s="54">
        <f t="shared" si="23"/>
        <v>19.79481765249167</v>
      </c>
      <c r="F154" s="54">
        <f t="shared" si="23"/>
        <v>15.699851675419316</v>
      </c>
      <c r="G154" s="54">
        <f t="shared" si="23"/>
        <v>13.319226736727433</v>
      </c>
      <c r="H154" s="54">
        <f t="shared" si="23"/>
        <v>7.888810953085841</v>
      </c>
      <c r="I154" s="54">
        <f t="shared" si="23"/>
        <v>5.308099504220648</v>
      </c>
      <c r="J154" s="54">
        <f t="shared" si="23"/>
        <v>4.210009728689823</v>
      </c>
      <c r="K154" s="54">
        <f t="shared" si="23"/>
        <v>3.571630821712872</v>
      </c>
      <c r="L154" s="54">
        <f t="shared" si="23"/>
        <v>2.115432142093737</v>
      </c>
      <c r="M154" s="54">
        <f t="shared" si="23"/>
        <v>1.4233988330355167</v>
      </c>
      <c r="N154" s="54">
        <f t="shared" si="23"/>
        <v>1.1289394500085022</v>
      </c>
      <c r="O154" s="54">
        <f t="shared" si="23"/>
        <v>0.9577543035162475</v>
      </c>
      <c r="P154" s="54">
        <f t="shared" si="23"/>
        <v>0.5672658622973852</v>
      </c>
    </row>
    <row r="155" spans="2:16" ht="12.75" customHeight="1">
      <c r="B155" s="55" t="s">
        <v>25</v>
      </c>
      <c r="C155" s="53">
        <f t="shared" si="6"/>
        <v>49.67273336309418</v>
      </c>
      <c r="D155" s="54">
        <f aca="true" t="shared" si="24" ref="D155:P155">100*SQRT(EXP($M24+$N24*LN(D$137*1000)))</f>
        <v>29.438795766800585</v>
      </c>
      <c r="E155" s="54">
        <f t="shared" si="24"/>
        <v>19.81761443648556</v>
      </c>
      <c r="F155" s="54">
        <f t="shared" si="24"/>
        <v>15.722248275092527</v>
      </c>
      <c r="G155" s="54">
        <f t="shared" si="24"/>
        <v>13.340825659591307</v>
      </c>
      <c r="H155" s="54">
        <f t="shared" si="24"/>
        <v>7.9065075618527905</v>
      </c>
      <c r="I155" s="54">
        <f t="shared" si="24"/>
        <v>5.3225043456655285</v>
      </c>
      <c r="J155" s="54">
        <f t="shared" si="24"/>
        <v>4.2225937453777815</v>
      </c>
      <c r="K155" s="54">
        <f t="shared" si="24"/>
        <v>3.5830045425252095</v>
      </c>
      <c r="L155" s="54">
        <f t="shared" si="24"/>
        <v>2.1234856996471927</v>
      </c>
      <c r="M155" s="54">
        <f t="shared" si="24"/>
        <v>1.429488529026619</v>
      </c>
      <c r="N155" s="54">
        <f t="shared" si="24"/>
        <v>1.1340806751379584</v>
      </c>
      <c r="O155" s="54">
        <f t="shared" si="24"/>
        <v>0.9623033745686148</v>
      </c>
      <c r="P155" s="54">
        <f t="shared" si="24"/>
        <v>0.5703139447259883</v>
      </c>
    </row>
    <row r="156" spans="2:16" ht="12.75" customHeight="1">
      <c r="B156" s="55" t="s">
        <v>26</v>
      </c>
      <c r="C156" s="53">
        <f t="shared" si="6"/>
        <v>35.58393460437379</v>
      </c>
      <c r="D156" s="54">
        <f aca="true" t="shared" si="25" ref="D156:P156">100*SQRT(EXP($M25+$N25*LN(D$137*1000)))</f>
        <v>20.8938929483632</v>
      </c>
      <c r="E156" s="54">
        <f t="shared" si="25"/>
        <v>13.966807303237177</v>
      </c>
      <c r="F156" s="54">
        <f t="shared" si="25"/>
        <v>11.035047319474055</v>
      </c>
      <c r="G156" s="54">
        <f t="shared" si="25"/>
        <v>9.33630256112905</v>
      </c>
      <c r="H156" s="54">
        <f t="shared" si="25"/>
        <v>5.482016208004793</v>
      </c>
      <c r="I156" s="54">
        <f t="shared" si="25"/>
        <v>3.66452839591217</v>
      </c>
      <c r="J156" s="54">
        <f t="shared" si="25"/>
        <v>2.895310529778306</v>
      </c>
      <c r="K156" s="54">
        <f t="shared" si="25"/>
        <v>2.449603914858558</v>
      </c>
      <c r="L156" s="54">
        <f t="shared" si="25"/>
        <v>1.4383390294522185</v>
      </c>
      <c r="M156" s="54">
        <f t="shared" si="25"/>
        <v>0.9614773135256284</v>
      </c>
      <c r="N156" s="54">
        <f t="shared" si="25"/>
        <v>0.7596544737104631</v>
      </c>
      <c r="O156" s="54">
        <f t="shared" si="25"/>
        <v>0.6427126049527607</v>
      </c>
      <c r="P156" s="54">
        <f t="shared" si="25"/>
        <v>0.3773828980338792</v>
      </c>
    </row>
    <row r="157" spans="2:16" ht="12.75" customHeight="1">
      <c r="B157" s="55" t="s">
        <v>27</v>
      </c>
      <c r="C157" s="53">
        <f t="shared" si="6"/>
        <v>27.812145032563784</v>
      </c>
      <c r="D157" s="54">
        <f aca="true" t="shared" si="26" ref="D157:P157">100*SQRT(EXP($M26+$N26*LN(D$137*1000)))</f>
        <v>16.413889090125544</v>
      </c>
      <c r="E157" s="54">
        <f t="shared" si="26"/>
        <v>11.01443666478167</v>
      </c>
      <c r="F157" s="54">
        <f t="shared" si="26"/>
        <v>8.722038553973329</v>
      </c>
      <c r="G157" s="54">
        <f t="shared" si="26"/>
        <v>7.3911681976376045</v>
      </c>
      <c r="H157" s="54">
        <f t="shared" si="26"/>
        <v>4.362044527685372</v>
      </c>
      <c r="I157" s="54">
        <f t="shared" si="26"/>
        <v>2.9271224458347156</v>
      </c>
      <c r="J157" s="54">
        <f t="shared" si="26"/>
        <v>2.3179101756882448</v>
      </c>
      <c r="K157" s="54">
        <f t="shared" si="26"/>
        <v>1.964227040446069</v>
      </c>
      <c r="L157" s="54">
        <f t="shared" si="26"/>
        <v>1.1592275515591652</v>
      </c>
      <c r="M157" s="54">
        <f t="shared" si="26"/>
        <v>0.7778923310990091</v>
      </c>
      <c r="N157" s="54">
        <f t="shared" si="26"/>
        <v>0.6159921845463019</v>
      </c>
      <c r="O157" s="54">
        <f t="shared" si="26"/>
        <v>0.5219997385058412</v>
      </c>
      <c r="P157" s="54">
        <f t="shared" si="26"/>
        <v>0.3080685003935343</v>
      </c>
    </row>
    <row r="158" spans="2:16" ht="12.75" customHeight="1">
      <c r="B158" s="55" t="s">
        <v>28</v>
      </c>
      <c r="C158" s="53">
        <f t="shared" si="6"/>
        <v>22.841158032723616</v>
      </c>
      <c r="D158" s="54">
        <f aca="true" t="shared" si="27" ref="D158:P158">100*SQRT(EXP($M27+$N27*LN(D$137*1000)))</f>
        <v>13.380801870857875</v>
      </c>
      <c r="E158" s="54">
        <f t="shared" si="27"/>
        <v>8.928991393979613</v>
      </c>
      <c r="F158" s="54">
        <f t="shared" si="27"/>
        <v>7.047520483410796</v>
      </c>
      <c r="G158" s="54">
        <f t="shared" si="27"/>
        <v>5.958304149723619</v>
      </c>
      <c r="H158" s="54">
        <f t="shared" si="27"/>
        <v>3.4904923471717413</v>
      </c>
      <c r="I158" s="54">
        <f t="shared" si="27"/>
        <v>2.3292009275263266</v>
      </c>
      <c r="J158" s="54">
        <f t="shared" si="27"/>
        <v>1.8384037482429556</v>
      </c>
      <c r="K158" s="54">
        <f t="shared" si="27"/>
        <v>1.5542726988602014</v>
      </c>
      <c r="L158" s="54">
        <f t="shared" si="27"/>
        <v>0.9105236699004619</v>
      </c>
      <c r="M158" s="54">
        <f t="shared" si="27"/>
        <v>0.6075912408704343</v>
      </c>
      <c r="N158" s="54">
        <f t="shared" si="27"/>
        <v>0.4795627553703898</v>
      </c>
      <c r="O158" s="54">
        <f t="shared" si="27"/>
        <v>0.4054448315691023</v>
      </c>
      <c r="P158" s="54">
        <f t="shared" si="27"/>
        <v>0.2375175966567486</v>
      </c>
    </row>
    <row r="159" spans="2:16" ht="12.75" customHeight="1">
      <c r="B159" s="55" t="s">
        <v>29</v>
      </c>
      <c r="C159" s="53">
        <f t="shared" si="6"/>
        <v>20.738820716882035</v>
      </c>
      <c r="D159" s="54">
        <f aca="true" t="shared" si="28" ref="D159:P159">100*SQRT(EXP($M28+$N28*LN(D$137*1000)))</f>
        <v>12.078300741543469</v>
      </c>
      <c r="E159" s="54">
        <f t="shared" si="28"/>
        <v>8.024222695919294</v>
      </c>
      <c r="F159" s="54">
        <f t="shared" si="28"/>
        <v>6.317015704194205</v>
      </c>
      <c r="G159" s="54">
        <f t="shared" si="28"/>
        <v>5.330894738548987</v>
      </c>
      <c r="H159" s="54">
        <f t="shared" si="28"/>
        <v>3.104716066198136</v>
      </c>
      <c r="I159" s="54">
        <f t="shared" si="28"/>
        <v>2.062619043511978</v>
      </c>
      <c r="J159" s="54">
        <f t="shared" si="28"/>
        <v>1.6237830607893478</v>
      </c>
      <c r="K159" s="54">
        <f t="shared" si="28"/>
        <v>1.3703015760368584</v>
      </c>
      <c r="L159" s="54">
        <f t="shared" si="28"/>
        <v>0.7980644014397229</v>
      </c>
      <c r="M159" s="54">
        <f t="shared" si="28"/>
        <v>0.5301943228497171</v>
      </c>
      <c r="N159" s="54">
        <f t="shared" si="28"/>
        <v>0.41739193821471626</v>
      </c>
      <c r="O159" s="54">
        <f t="shared" si="28"/>
        <v>0.3522347563366439</v>
      </c>
      <c r="P159" s="54">
        <f t="shared" si="28"/>
        <v>0.20514171836178977</v>
      </c>
    </row>
    <row r="160" spans="2:16" ht="12.75" customHeight="1">
      <c r="B160" s="55" t="s">
        <v>30</v>
      </c>
      <c r="C160" s="53">
        <f t="shared" si="6"/>
        <v>33.01316916221168</v>
      </c>
      <c r="D160" s="54">
        <f aca="true" t="shared" si="29" ref="D160:P160">100*SQRT(EXP($M29+$N29*LN(D$137*1000)))</f>
        <v>19.55800045814953</v>
      </c>
      <c r="E160" s="54">
        <f t="shared" si="29"/>
        <v>13.162281040842014</v>
      </c>
      <c r="F160" s="54">
        <f t="shared" si="29"/>
        <v>10.440505661412143</v>
      </c>
      <c r="G160" s="54">
        <f t="shared" si="29"/>
        <v>8.858044694743846</v>
      </c>
      <c r="H160" s="54">
        <f t="shared" si="29"/>
        <v>5.247773739832701</v>
      </c>
      <c r="I160" s="54">
        <f t="shared" si="29"/>
        <v>3.531683770548589</v>
      </c>
      <c r="J160" s="54">
        <f t="shared" si="29"/>
        <v>2.801381028585844</v>
      </c>
      <c r="K160" s="54">
        <f t="shared" si="29"/>
        <v>2.37677744382972</v>
      </c>
      <c r="L160" s="54">
        <f t="shared" si="29"/>
        <v>1.4080748839026929</v>
      </c>
      <c r="M160" s="54">
        <f t="shared" si="29"/>
        <v>0.9476161629168806</v>
      </c>
      <c r="N160" s="54">
        <f t="shared" si="29"/>
        <v>0.7516624119390801</v>
      </c>
      <c r="O160" s="54">
        <f t="shared" si="29"/>
        <v>0.6377334064310789</v>
      </c>
      <c r="P160" s="54">
        <f t="shared" si="29"/>
        <v>0.37781256909540245</v>
      </c>
    </row>
    <row r="161" spans="2:16" ht="12.75" customHeight="1">
      <c r="B161" s="52" t="s">
        <v>164</v>
      </c>
      <c r="C161" s="53">
        <f t="shared" si="6"/>
        <v>21.041827087924364</v>
      </c>
      <c r="D161" s="54">
        <f aca="true" t="shared" si="30" ref="D161:P161">100*SQRT(EXP($M30+$N30*LN(D$137*1000)))</f>
        <v>12.520371190000635</v>
      </c>
      <c r="E161" s="54">
        <f t="shared" si="30"/>
        <v>8.453928608593845</v>
      </c>
      <c r="F161" s="54">
        <f t="shared" si="30"/>
        <v>6.718745243204428</v>
      </c>
      <c r="G161" s="54">
        <f t="shared" si="30"/>
        <v>5.708210070982559</v>
      </c>
      <c r="H161" s="54">
        <f t="shared" si="30"/>
        <v>3.3965163110867227</v>
      </c>
      <c r="I161" s="54">
        <f t="shared" si="30"/>
        <v>2.2933750107012796</v>
      </c>
      <c r="J161" s="54">
        <f t="shared" si="30"/>
        <v>1.8226558511943787</v>
      </c>
      <c r="K161" s="54">
        <f t="shared" si="30"/>
        <v>1.5485186756033231</v>
      </c>
      <c r="L161" s="54">
        <f t="shared" si="30"/>
        <v>0.9214042360574447</v>
      </c>
      <c r="M161" s="54">
        <f t="shared" si="30"/>
        <v>0.6221449438740801</v>
      </c>
      <c r="N161" s="54">
        <f t="shared" si="30"/>
        <v>0.4944486256943827</v>
      </c>
      <c r="O161" s="54">
        <f t="shared" si="30"/>
        <v>0.42008091133189684</v>
      </c>
      <c r="P161" s="54">
        <f t="shared" si="30"/>
        <v>0.2499578063127177</v>
      </c>
    </row>
    <row r="162" spans="2:16" ht="12.75" customHeight="1">
      <c r="B162" s="55" t="s">
        <v>32</v>
      </c>
      <c r="C162" s="53">
        <f t="shared" si="6"/>
        <v>22.893622812453735</v>
      </c>
      <c r="D162" s="54">
        <f aca="true" t="shared" si="31" ref="D162:P162">100*SQRT(EXP($M31+$N31*LN(D$137*1000)))</f>
        <v>13.572741042031232</v>
      </c>
      <c r="E162" s="54">
        <f t="shared" si="31"/>
        <v>9.139304941299125</v>
      </c>
      <c r="F162" s="54">
        <f t="shared" si="31"/>
        <v>7.251757751106684</v>
      </c>
      <c r="G162" s="54">
        <f t="shared" si="31"/>
        <v>6.154018156788941</v>
      </c>
      <c r="H162" s="54">
        <f t="shared" si="31"/>
        <v>3.6484786830949933</v>
      </c>
      <c r="I162" s="54">
        <f t="shared" si="31"/>
        <v>2.4567299378493432</v>
      </c>
      <c r="J162" s="54">
        <f t="shared" si="31"/>
        <v>1.9493397455936496</v>
      </c>
      <c r="K162" s="54">
        <f t="shared" si="31"/>
        <v>1.6542571607970382</v>
      </c>
      <c r="L162" s="54">
        <f t="shared" si="31"/>
        <v>0.980744910683602</v>
      </c>
      <c r="M162" s="54">
        <f t="shared" si="31"/>
        <v>0.6603917941562095</v>
      </c>
      <c r="N162" s="54">
        <f t="shared" si="31"/>
        <v>0.5240006042908988</v>
      </c>
      <c r="O162" s="54">
        <f t="shared" si="31"/>
        <v>0.4446796685234623</v>
      </c>
      <c r="P162" s="54">
        <f t="shared" si="31"/>
        <v>0.263633328677103</v>
      </c>
    </row>
    <row r="163" spans="2:16" ht="12.75" customHeight="1">
      <c r="B163" s="55" t="s">
        <v>33</v>
      </c>
      <c r="C163" s="53">
        <f t="shared" si="6"/>
        <v>16.940375095165425</v>
      </c>
      <c r="D163" s="54">
        <f aca="true" t="shared" si="32" ref="D163:P163">100*SQRT(EXP($M32+$N32*LN(D$137*1000)))</f>
        <v>10.068104039839904</v>
      </c>
      <c r="E163" s="54">
        <f t="shared" si="32"/>
        <v>6.792098234496399</v>
      </c>
      <c r="F163" s="54">
        <f t="shared" si="32"/>
        <v>5.395209124324533</v>
      </c>
      <c r="G163" s="54">
        <f t="shared" si="32"/>
        <v>4.582054202509281</v>
      </c>
      <c r="H163" s="54">
        <f t="shared" si="32"/>
        <v>2.7232335864992034</v>
      </c>
      <c r="I163" s="54">
        <f t="shared" si="32"/>
        <v>1.8371353694589605</v>
      </c>
      <c r="J163" s="54">
        <f t="shared" si="32"/>
        <v>1.4593030262111966</v>
      </c>
      <c r="K163" s="54">
        <f t="shared" si="32"/>
        <v>1.2393598486921802</v>
      </c>
      <c r="L163" s="54">
        <f t="shared" si="32"/>
        <v>0.736583684206271</v>
      </c>
      <c r="M163" s="54">
        <f t="shared" si="32"/>
        <v>0.49691071141690585</v>
      </c>
      <c r="N163" s="54">
        <f t="shared" si="32"/>
        <v>0.3947141386434706</v>
      </c>
      <c r="O163" s="54">
        <f t="shared" si="32"/>
        <v>0.3352236282384292</v>
      </c>
      <c r="P163" s="54">
        <f t="shared" si="32"/>
        <v>0.19923209177819887</v>
      </c>
    </row>
    <row r="164" spans="2:16" ht="12.75" customHeight="1">
      <c r="B164" s="52" t="s">
        <v>149</v>
      </c>
      <c r="C164" s="53">
        <f t="shared" si="6"/>
        <v>49.28582328140797</v>
      </c>
      <c r="D164" s="54">
        <f aca="true" t="shared" si="33" ref="D164:P164">100*SQRT(EXP($M33+$N33*LN(D$137*1000)))</f>
        <v>29.887751948209228</v>
      </c>
      <c r="E164" s="54">
        <f t="shared" si="33"/>
        <v>20.47227151747559</v>
      </c>
      <c r="F164" s="54">
        <f t="shared" si="33"/>
        <v>16.407438038364926</v>
      </c>
      <c r="G164" s="54">
        <f t="shared" si="33"/>
        <v>14.02293159457094</v>
      </c>
      <c r="H164" s="54">
        <f t="shared" si="33"/>
        <v>8.503741505792075</v>
      </c>
      <c r="I164" s="54">
        <f t="shared" si="33"/>
        <v>5.824824340173668</v>
      </c>
      <c r="J164" s="54">
        <f t="shared" si="33"/>
        <v>4.668287266714802</v>
      </c>
      <c r="K164" s="54">
        <f t="shared" si="33"/>
        <v>3.9898412446768496</v>
      </c>
      <c r="L164" s="54">
        <f t="shared" si="33"/>
        <v>2.419506817462854</v>
      </c>
      <c r="M164" s="54">
        <f t="shared" si="33"/>
        <v>1.6572942853418802</v>
      </c>
      <c r="N164" s="54">
        <f t="shared" si="33"/>
        <v>1.3282333264714432</v>
      </c>
      <c r="O164" s="54">
        <f t="shared" si="33"/>
        <v>1.1352000863990215</v>
      </c>
      <c r="P164" s="54">
        <f t="shared" si="33"/>
        <v>0.6884044200734382</v>
      </c>
    </row>
    <row r="165" spans="2:16" ht="12.75" customHeight="1">
      <c r="B165" s="55" t="s">
        <v>35</v>
      </c>
      <c r="C165" s="53">
        <f t="shared" si="6"/>
        <v>44.338609286557386</v>
      </c>
      <c r="D165" s="54">
        <f aca="true" t="shared" si="34" ref="D165:P165">100*SQRT(EXP($M34+$N34*LN(D$137*1000)))</f>
        <v>25.718555095367595</v>
      </c>
      <c r="E165" s="54">
        <f t="shared" si="34"/>
        <v>17.03391070818845</v>
      </c>
      <c r="F165" s="54">
        <f t="shared" si="34"/>
        <v>13.38584338924284</v>
      </c>
      <c r="G165" s="54">
        <f t="shared" si="34"/>
        <v>11.281897950277932</v>
      </c>
      <c r="H165" s="54">
        <f t="shared" si="34"/>
        <v>6.544050855075126</v>
      </c>
      <c r="I165" s="54">
        <f t="shared" si="34"/>
        <v>4.334255074666776</v>
      </c>
      <c r="J165" s="54">
        <f t="shared" si="34"/>
        <v>3.4060093793159636</v>
      </c>
      <c r="K165" s="54">
        <f t="shared" si="34"/>
        <v>2.870663365598044</v>
      </c>
      <c r="L165" s="54">
        <f t="shared" si="34"/>
        <v>1.66512470996176</v>
      </c>
      <c r="M165" s="54">
        <f t="shared" si="34"/>
        <v>1.1028452229260604</v>
      </c>
      <c r="N165" s="54">
        <f t="shared" si="34"/>
        <v>0.8666543866269222</v>
      </c>
      <c r="O165" s="54">
        <f t="shared" si="34"/>
        <v>0.7304363321584263</v>
      </c>
      <c r="P165" s="54">
        <f t="shared" si="34"/>
        <v>0.4236886847502045</v>
      </c>
    </row>
    <row r="166" spans="2:16" ht="12.75" customHeight="1">
      <c r="B166" s="55" t="s">
        <v>36</v>
      </c>
      <c r="C166" s="53">
        <f t="shared" si="6"/>
        <v>44.91872140707948</v>
      </c>
      <c r="D166" s="54">
        <f aca="true" t="shared" si="35" ref="D166:P166">100*SQRT(EXP($M35+$N35*LN(D$137*1000)))</f>
        <v>26.507102227868888</v>
      </c>
      <c r="E166" s="54">
        <f t="shared" si="35"/>
        <v>17.78611800440676</v>
      </c>
      <c r="F166" s="54">
        <f t="shared" si="35"/>
        <v>14.083747601735174</v>
      </c>
      <c r="G166" s="54">
        <f t="shared" si="35"/>
        <v>11.93438614855773</v>
      </c>
      <c r="H166" s="54">
        <f t="shared" si="35"/>
        <v>7.042631307328887</v>
      </c>
      <c r="I166" s="54">
        <f t="shared" si="35"/>
        <v>4.7255663941260515</v>
      </c>
      <c r="J166" s="54">
        <f t="shared" si="35"/>
        <v>3.7418892843072094</v>
      </c>
      <c r="K166" s="54">
        <f t="shared" si="35"/>
        <v>3.170828738692432</v>
      </c>
      <c r="L166" s="54">
        <f t="shared" si="35"/>
        <v>1.871145902882671</v>
      </c>
      <c r="M166" s="54">
        <f t="shared" si="35"/>
        <v>1.2555284823681407</v>
      </c>
      <c r="N166" s="54">
        <f t="shared" si="35"/>
        <v>0.9941768208262999</v>
      </c>
      <c r="O166" s="54">
        <f t="shared" si="35"/>
        <v>0.8424526209362584</v>
      </c>
      <c r="P166" s="54">
        <f t="shared" si="35"/>
        <v>0.49714188306735674</v>
      </c>
    </row>
    <row r="167" spans="2:16" ht="12.75" customHeight="1">
      <c r="B167" s="55" t="s">
        <v>37</v>
      </c>
      <c r="C167" s="53">
        <f t="shared" si="6"/>
        <v>22.211973342900844</v>
      </c>
      <c r="D167" s="54">
        <f aca="true" t="shared" si="36" ref="D167:P167">100*SQRT(EXP($M36+$N36*LN(D$137*1000)))</f>
        <v>12.780557834884329</v>
      </c>
      <c r="E167" s="54">
        <f t="shared" si="36"/>
        <v>8.413342649923521</v>
      </c>
      <c r="F167" s="54">
        <f t="shared" si="36"/>
        <v>6.5879510640647485</v>
      </c>
      <c r="G167" s="54">
        <f t="shared" si="36"/>
        <v>5.538438576743307</v>
      </c>
      <c r="H167" s="54">
        <f t="shared" si="36"/>
        <v>3.186764789074701</v>
      </c>
      <c r="I167" s="54">
        <f t="shared" si="36"/>
        <v>2.0978226820440966</v>
      </c>
      <c r="J167" s="54">
        <f t="shared" si="36"/>
        <v>1.642670903284463</v>
      </c>
      <c r="K167" s="54">
        <f t="shared" si="36"/>
        <v>1.3809804916843305</v>
      </c>
      <c r="L167" s="54">
        <f t="shared" si="36"/>
        <v>0.794603017496399</v>
      </c>
      <c r="M167" s="54">
        <f t="shared" si="36"/>
        <v>0.5230810378724671</v>
      </c>
      <c r="N167" s="54">
        <f t="shared" si="36"/>
        <v>0.4095913388331256</v>
      </c>
      <c r="O167" s="54">
        <f t="shared" si="36"/>
        <v>0.3443402128572681</v>
      </c>
      <c r="P167" s="54">
        <f t="shared" si="36"/>
        <v>0.19813007774499478</v>
      </c>
    </row>
    <row r="168" spans="2:16" ht="12.75" customHeight="1">
      <c r="B168" s="55" t="s">
        <v>38</v>
      </c>
      <c r="C168" s="53">
        <f t="shared" si="6"/>
        <v>55.05830817342551</v>
      </c>
      <c r="D168" s="54">
        <f aca="true" t="shared" si="37" ref="D168:P168">100*SQRT(EXP($M37+$N37*LN(D$137*1000)))</f>
        <v>32.39131429687644</v>
      </c>
      <c r="E168" s="54">
        <f t="shared" si="37"/>
        <v>21.684130695457153</v>
      </c>
      <c r="F168" s="54">
        <f t="shared" si="37"/>
        <v>17.147109364383102</v>
      </c>
      <c r="G168" s="54">
        <f t="shared" si="37"/>
        <v>14.516284202244009</v>
      </c>
      <c r="H168" s="54">
        <f t="shared" si="37"/>
        <v>8.540064880609895</v>
      </c>
      <c r="I168" s="54">
        <f t="shared" si="37"/>
        <v>5.717084565373333</v>
      </c>
      <c r="J168" s="54">
        <f t="shared" si="37"/>
        <v>4.520885603609688</v>
      </c>
      <c r="K168" s="54">
        <f t="shared" si="37"/>
        <v>3.827260844568169</v>
      </c>
      <c r="L168" s="54">
        <f t="shared" si="37"/>
        <v>2.251613117534402</v>
      </c>
      <c r="M168" s="54">
        <f t="shared" si="37"/>
        <v>1.5073260896032845</v>
      </c>
      <c r="N168" s="54">
        <f t="shared" si="37"/>
        <v>1.1919447299600643</v>
      </c>
      <c r="O168" s="54">
        <f t="shared" si="37"/>
        <v>1.0090685307814724</v>
      </c>
      <c r="P168" s="54">
        <f t="shared" si="37"/>
        <v>0.5936443928621441</v>
      </c>
    </row>
    <row r="169" spans="2:16" ht="12.75" customHeight="1">
      <c r="B169" s="55" t="s">
        <v>39</v>
      </c>
      <c r="C169" s="53">
        <f t="shared" si="6"/>
        <v>48.8365766841882</v>
      </c>
      <c r="D169" s="54">
        <f aca="true" t="shared" si="38" ref="D169:P169">100*SQRT(EXP($M38+$N38*LN(D$137*1000)))</f>
        <v>28.957220282977442</v>
      </c>
      <c r="E169" s="54">
        <f t="shared" si="38"/>
        <v>19.500548030866792</v>
      </c>
      <c r="F169" s="54">
        <f t="shared" si="38"/>
        <v>15.474010048037098</v>
      </c>
      <c r="G169" s="54">
        <f t="shared" si="38"/>
        <v>13.13217808159875</v>
      </c>
      <c r="H169" s="54">
        <f t="shared" si="38"/>
        <v>7.786609941217762</v>
      </c>
      <c r="I169" s="54">
        <f t="shared" si="38"/>
        <v>5.243706394208123</v>
      </c>
      <c r="J169" s="54">
        <f t="shared" si="38"/>
        <v>4.160968466347568</v>
      </c>
      <c r="K169" s="54">
        <f t="shared" si="38"/>
        <v>3.5312487663095826</v>
      </c>
      <c r="L169" s="54">
        <f t="shared" si="38"/>
        <v>2.0938230183756104</v>
      </c>
      <c r="M169" s="54">
        <f t="shared" si="38"/>
        <v>1.410035077226336</v>
      </c>
      <c r="N169" s="54">
        <f t="shared" si="38"/>
        <v>1.1188863471195083</v>
      </c>
      <c r="O169" s="54">
        <f t="shared" si="38"/>
        <v>0.9495544282205498</v>
      </c>
      <c r="P169" s="54">
        <f t="shared" si="38"/>
        <v>0.5630299790763517</v>
      </c>
    </row>
    <row r="170" spans="2:16" ht="12.75" customHeight="1">
      <c r="B170" s="55" t="s">
        <v>40</v>
      </c>
      <c r="C170" s="53">
        <f aca="true" t="shared" si="39" ref="C170:C201">100*SQRT(EXP($M39+$N39*LN(C$137*1000)))</f>
        <v>50.51835646891749</v>
      </c>
      <c r="D170" s="54">
        <f aca="true" t="shared" si="40" ref="D170:P170">100*SQRT(EXP($M39+$N39*LN(D$137*1000)))</f>
        <v>30.39702169768161</v>
      </c>
      <c r="E170" s="54">
        <f t="shared" si="40"/>
        <v>20.698545256769798</v>
      </c>
      <c r="F170" s="54">
        <f t="shared" si="40"/>
        <v>16.531593722616257</v>
      </c>
      <c r="G170" s="54">
        <f t="shared" si="40"/>
        <v>14.094465569935242</v>
      </c>
      <c r="H170" s="54">
        <f t="shared" si="40"/>
        <v>8.48067525732253</v>
      </c>
      <c r="I170" s="54">
        <f t="shared" si="40"/>
        <v>5.774830256973719</v>
      </c>
      <c r="J170" s="54">
        <f t="shared" si="40"/>
        <v>4.612263636940236</v>
      </c>
      <c r="K170" s="54">
        <f t="shared" si="40"/>
        <v>3.932312402607879</v>
      </c>
      <c r="L170" s="54">
        <f t="shared" si="40"/>
        <v>2.3660822279061677</v>
      </c>
      <c r="M170" s="54">
        <f t="shared" si="40"/>
        <v>1.611159822256201</v>
      </c>
      <c r="N170" s="54">
        <f t="shared" si="40"/>
        <v>1.2868073226078849</v>
      </c>
      <c r="O170" s="54">
        <f t="shared" si="40"/>
        <v>1.0971030263600694</v>
      </c>
      <c r="P170" s="54">
        <f t="shared" si="40"/>
        <v>0.6601296405471482</v>
      </c>
    </row>
    <row r="171" spans="2:16" ht="12.75" customHeight="1">
      <c r="B171" s="55" t="s">
        <v>41</v>
      </c>
      <c r="C171" s="53">
        <f t="shared" si="39"/>
        <v>33.46078394344584</v>
      </c>
      <c r="D171" s="54">
        <f aca="true" t="shared" si="41" ref="D171:P171">100*SQRT(EXP($M40+$N40*LN(D$137*1000)))</f>
        <v>19.717697584357786</v>
      </c>
      <c r="E171" s="54">
        <f t="shared" si="41"/>
        <v>13.21630512256624</v>
      </c>
      <c r="F171" s="54">
        <f t="shared" si="41"/>
        <v>10.458636698628666</v>
      </c>
      <c r="G171" s="54">
        <f t="shared" si="41"/>
        <v>8.858575923759902</v>
      </c>
      <c r="H171" s="54">
        <f t="shared" si="41"/>
        <v>5.220162246885566</v>
      </c>
      <c r="I171" s="54">
        <f t="shared" si="41"/>
        <v>3.4989509677271857</v>
      </c>
      <c r="J171" s="54">
        <f t="shared" si="41"/>
        <v>2.7688719849007426</v>
      </c>
      <c r="K171" s="54">
        <f t="shared" si="41"/>
        <v>2.345263862605646</v>
      </c>
      <c r="L171" s="54">
        <f t="shared" si="41"/>
        <v>1.3820119599271632</v>
      </c>
      <c r="M171" s="54">
        <f t="shared" si="41"/>
        <v>0.9263298449167333</v>
      </c>
      <c r="N171" s="54">
        <f t="shared" si="41"/>
        <v>0.7330450698008681</v>
      </c>
      <c r="O171" s="54">
        <f t="shared" si="41"/>
        <v>0.6208969288722244</v>
      </c>
      <c r="P171" s="54">
        <f t="shared" si="41"/>
        <v>0.36588078436091337</v>
      </c>
    </row>
    <row r="172" spans="2:16" ht="12.75" customHeight="1">
      <c r="B172" s="52" t="s">
        <v>165</v>
      </c>
      <c r="C172" s="53">
        <f t="shared" si="39"/>
        <v>34.5706497168373</v>
      </c>
      <c r="D172" s="54">
        <f aca="true" t="shared" si="42" ref="D172:P172">100*SQRT(EXP($M41+$N41*LN(D$137*1000)))</f>
        <v>20.65469363206377</v>
      </c>
      <c r="E172" s="54">
        <f t="shared" si="42"/>
        <v>13.989581561305764</v>
      </c>
      <c r="F172" s="54">
        <f t="shared" si="42"/>
        <v>11.138350004514287</v>
      </c>
      <c r="G172" s="54">
        <f t="shared" si="42"/>
        <v>9.475250310980833</v>
      </c>
      <c r="H172" s="54">
        <f t="shared" si="42"/>
        <v>5.661114091388001</v>
      </c>
      <c r="I172" s="54">
        <f t="shared" si="42"/>
        <v>3.834315759900074</v>
      </c>
      <c r="J172" s="54">
        <f t="shared" si="42"/>
        <v>3.0528397703988155</v>
      </c>
      <c r="K172" s="54">
        <f t="shared" si="42"/>
        <v>2.597011314254122</v>
      </c>
      <c r="L172" s="54">
        <f t="shared" si="42"/>
        <v>1.5516188875327126</v>
      </c>
      <c r="M172" s="54">
        <f t="shared" si="42"/>
        <v>1.0509233090489822</v>
      </c>
      <c r="N172" s="54">
        <f t="shared" si="42"/>
        <v>0.8367335072027211</v>
      </c>
      <c r="O172" s="54">
        <f t="shared" si="42"/>
        <v>0.71179837418625</v>
      </c>
      <c r="P172" s="54">
        <f t="shared" si="42"/>
        <v>0.4252733884679531</v>
      </c>
    </row>
    <row r="173" spans="2:16" ht="12.75" customHeight="1">
      <c r="B173" s="55" t="s">
        <v>43</v>
      </c>
      <c r="C173" s="53">
        <f t="shared" si="39"/>
        <v>37.83262240334721</v>
      </c>
      <c r="D173" s="54">
        <f aca="true" t="shared" si="43" ref="D173:P173">100*SQRT(EXP($M42+$N42*LN(D$137*1000)))</f>
        <v>22.3802178861572</v>
      </c>
      <c r="E173" s="54">
        <f t="shared" si="43"/>
        <v>15.044832367517946</v>
      </c>
      <c r="F173" s="54">
        <f t="shared" si="43"/>
        <v>11.925999886607096</v>
      </c>
      <c r="G173" s="54">
        <f t="shared" si="43"/>
        <v>10.113707655487925</v>
      </c>
      <c r="H173" s="54">
        <f t="shared" si="43"/>
        <v>5.982852009399429</v>
      </c>
      <c r="I173" s="54">
        <f t="shared" si="43"/>
        <v>4.0219003237120745</v>
      </c>
      <c r="J173" s="54">
        <f t="shared" si="43"/>
        <v>3.1881500327044487</v>
      </c>
      <c r="K173" s="54">
        <f t="shared" si="43"/>
        <v>2.703674132079867</v>
      </c>
      <c r="L173" s="54">
        <f t="shared" si="43"/>
        <v>1.5993820233767604</v>
      </c>
      <c r="M173" s="54">
        <f t="shared" si="43"/>
        <v>1.0751653337659555</v>
      </c>
      <c r="N173" s="54">
        <f t="shared" si="43"/>
        <v>0.85228079219151</v>
      </c>
      <c r="O173" s="54">
        <f t="shared" si="43"/>
        <v>0.722766967513771</v>
      </c>
      <c r="P173" s="54">
        <f t="shared" si="43"/>
        <v>0.4275591060387122</v>
      </c>
    </row>
    <row r="174" spans="2:16" ht="12.75" customHeight="1">
      <c r="B174" s="55" t="s">
        <v>44</v>
      </c>
      <c r="C174" s="53">
        <f t="shared" si="39"/>
        <v>20.73795677530984</v>
      </c>
      <c r="D174" s="54">
        <f aca="true" t="shared" si="44" ref="D174:P174">100*SQRT(EXP($M43+$N43*LN(D$137*1000)))</f>
        <v>12.300069594253019</v>
      </c>
      <c r="E174" s="54">
        <f t="shared" si="44"/>
        <v>8.285063031525008</v>
      </c>
      <c r="F174" s="54">
        <f t="shared" si="44"/>
        <v>6.575206204968525</v>
      </c>
      <c r="G174" s="54">
        <f t="shared" si="44"/>
        <v>5.580640736245447</v>
      </c>
      <c r="H174" s="54">
        <f t="shared" si="44"/>
        <v>3.3099822793567775</v>
      </c>
      <c r="I174" s="54">
        <f t="shared" si="44"/>
        <v>2.229533061383232</v>
      </c>
      <c r="J174" s="54">
        <f t="shared" si="44"/>
        <v>1.7694059252909689</v>
      </c>
      <c r="K174" s="54">
        <f t="shared" si="44"/>
        <v>1.5017656447293284</v>
      </c>
      <c r="L174" s="54">
        <f t="shared" si="44"/>
        <v>0.8907252601867295</v>
      </c>
      <c r="M174" s="54">
        <f t="shared" si="44"/>
        <v>0.5999734284321938</v>
      </c>
      <c r="N174" s="54">
        <f t="shared" si="44"/>
        <v>0.47615196099690565</v>
      </c>
      <c r="O174" s="54">
        <f t="shared" si="44"/>
        <v>0.4041292314413745</v>
      </c>
      <c r="P174" s="54">
        <f t="shared" si="44"/>
        <v>0.23969659719413794</v>
      </c>
    </row>
    <row r="175" spans="2:16" ht="12.75" customHeight="1">
      <c r="B175" s="55" t="s">
        <v>45</v>
      </c>
      <c r="C175" s="53">
        <f t="shared" si="39"/>
        <v>30.748747715251874</v>
      </c>
      <c r="D175" s="54">
        <f aca="true" t="shared" si="45" ref="D175:P175">100*SQRT(EXP($M44+$N44*LN(D$137*1000)))</f>
        <v>17.887095756773384</v>
      </c>
      <c r="E175" s="54">
        <f t="shared" si="45"/>
        <v>11.87275846022158</v>
      </c>
      <c r="F175" s="54">
        <f t="shared" si="45"/>
        <v>9.341899920607261</v>
      </c>
      <c r="G175" s="54">
        <f t="shared" si="45"/>
        <v>7.880675285219758</v>
      </c>
      <c r="H175" s="54">
        <f t="shared" si="45"/>
        <v>4.584329572057457</v>
      </c>
      <c r="I175" s="54">
        <f t="shared" si="45"/>
        <v>3.042899666396565</v>
      </c>
      <c r="J175" s="54">
        <f t="shared" si="45"/>
        <v>2.3942594509242134</v>
      </c>
      <c r="K175" s="54">
        <f t="shared" si="45"/>
        <v>2.0197584476023547</v>
      </c>
      <c r="L175" s="54">
        <f t="shared" si="45"/>
        <v>1.1749295643638664</v>
      </c>
      <c r="M175" s="54">
        <f t="shared" si="45"/>
        <v>0.779872546955152</v>
      </c>
      <c r="N175" s="54">
        <f t="shared" si="45"/>
        <v>0.6136308852650694</v>
      </c>
      <c r="O175" s="54">
        <f t="shared" si="45"/>
        <v>0.517649064200381</v>
      </c>
      <c r="P175" s="54">
        <f t="shared" si="45"/>
        <v>0.30112570650035336</v>
      </c>
    </row>
    <row r="176" spans="2:16" ht="12.75" customHeight="1">
      <c r="B176" s="55" t="s">
        <v>46</v>
      </c>
      <c r="C176" s="53">
        <f t="shared" si="39"/>
        <v>27.42934896856998</v>
      </c>
      <c r="D176" s="54">
        <f aca="true" t="shared" si="46" ref="D176:P176">100*SQRT(EXP($M45+$N45*LN(D$137*1000)))</f>
        <v>16.186603898474342</v>
      </c>
      <c r="E176" s="54">
        <f t="shared" si="46"/>
        <v>10.861222722782378</v>
      </c>
      <c r="F176" s="54">
        <f t="shared" si="46"/>
        <v>8.600390301261934</v>
      </c>
      <c r="G176" s="54">
        <f t="shared" si="46"/>
        <v>7.287888168129146</v>
      </c>
      <c r="H176" s="54">
        <f t="shared" si="46"/>
        <v>4.300727631890072</v>
      </c>
      <c r="I176" s="54">
        <f t="shared" si="46"/>
        <v>2.8857912983454934</v>
      </c>
      <c r="J176" s="54">
        <f t="shared" si="46"/>
        <v>2.285095529962458</v>
      </c>
      <c r="K176" s="54">
        <f t="shared" si="46"/>
        <v>1.9363680126720098</v>
      </c>
      <c r="L176" s="54">
        <f t="shared" si="46"/>
        <v>1.142689243507475</v>
      </c>
      <c r="M176" s="54">
        <f t="shared" si="46"/>
        <v>0.7667452947206668</v>
      </c>
      <c r="N176" s="54">
        <f t="shared" si="46"/>
        <v>0.6071423968152032</v>
      </c>
      <c r="O176" s="54">
        <f t="shared" si="46"/>
        <v>0.5144866378296629</v>
      </c>
      <c r="P176" s="54">
        <f t="shared" si="46"/>
        <v>0.3036087887885712</v>
      </c>
    </row>
    <row r="177" spans="2:16" ht="12.75" customHeight="1">
      <c r="B177" s="52" t="s">
        <v>150</v>
      </c>
      <c r="C177" s="53">
        <f t="shared" si="39"/>
        <v>36.342293551251856</v>
      </c>
      <c r="D177" s="54">
        <f aca="true" t="shared" si="47" ref="D177:P177">100*SQRT(EXP($M46+$N46*LN(D$137*1000)))</f>
        <v>21.96832096525903</v>
      </c>
      <c r="E177" s="54">
        <f t="shared" si="47"/>
        <v>15.011381026758306</v>
      </c>
      <c r="F177" s="54">
        <f t="shared" si="47"/>
        <v>12.013837777649051</v>
      </c>
      <c r="G177" s="54">
        <f t="shared" si="47"/>
        <v>10.257568645636466</v>
      </c>
      <c r="H177" s="54">
        <f t="shared" si="47"/>
        <v>6.200532170946519</v>
      </c>
      <c r="I177" s="54">
        <f t="shared" si="47"/>
        <v>4.236944240479126</v>
      </c>
      <c r="J177" s="54">
        <f t="shared" si="47"/>
        <v>3.390891263590354</v>
      </c>
      <c r="K177" s="54">
        <f t="shared" si="47"/>
        <v>2.895186413360531</v>
      </c>
      <c r="L177" s="54">
        <f t="shared" si="47"/>
        <v>1.7500927478136683</v>
      </c>
      <c r="M177" s="54">
        <f t="shared" si="47"/>
        <v>1.1958724160641672</v>
      </c>
      <c r="N177" s="54">
        <f t="shared" si="47"/>
        <v>0.9570749808928584</v>
      </c>
      <c r="O177" s="54">
        <f t="shared" si="47"/>
        <v>0.8171628831041885</v>
      </c>
      <c r="P177" s="54">
        <f t="shared" si="47"/>
        <v>0.4939615732180689</v>
      </c>
    </row>
    <row r="178" spans="2:16" ht="12.75" customHeight="1">
      <c r="B178" s="55" t="s">
        <v>48</v>
      </c>
      <c r="C178" s="53">
        <f t="shared" si="39"/>
        <v>32.695229496605194</v>
      </c>
      <c r="D178" s="54">
        <f aca="true" t="shared" si="48" ref="D178:P178">100*SQRT(EXP($M47+$N47*LN(D$137*1000)))</f>
        <v>19.34771544478582</v>
      </c>
      <c r="E178" s="54">
        <f t="shared" si="48"/>
        <v>13.009609647315825</v>
      </c>
      <c r="F178" s="54">
        <f t="shared" si="48"/>
        <v>10.31423341324764</v>
      </c>
      <c r="G178" s="54">
        <f t="shared" si="48"/>
        <v>8.747799897023274</v>
      </c>
      <c r="H178" s="54">
        <f t="shared" si="48"/>
        <v>5.176594438436554</v>
      </c>
      <c r="I178" s="54">
        <f t="shared" si="48"/>
        <v>3.480797158647232</v>
      </c>
      <c r="J178" s="54">
        <f t="shared" si="48"/>
        <v>2.759633481075586</v>
      </c>
      <c r="K178" s="54">
        <f t="shared" si="48"/>
        <v>2.3405250312222505</v>
      </c>
      <c r="L178" s="54">
        <f t="shared" si="48"/>
        <v>1.3850281216159828</v>
      </c>
      <c r="M178" s="54">
        <f t="shared" si="48"/>
        <v>0.9313076401294205</v>
      </c>
      <c r="N178" s="54">
        <f t="shared" si="48"/>
        <v>0.7383560798703548</v>
      </c>
      <c r="O178" s="54">
        <f t="shared" si="48"/>
        <v>0.6262211626082125</v>
      </c>
      <c r="P178" s="54">
        <f t="shared" si="48"/>
        <v>0.3705723754257382</v>
      </c>
    </row>
    <row r="179" spans="2:16" ht="12.75" customHeight="1">
      <c r="B179" s="55" t="s">
        <v>49</v>
      </c>
      <c r="C179" s="53">
        <f t="shared" si="39"/>
        <v>33.73917607827849</v>
      </c>
      <c r="D179" s="54">
        <f aca="true" t="shared" si="49" ref="D179:P179">100*SQRT(EXP($M48+$N48*LN(D$137*1000)))</f>
        <v>19.577508947277416</v>
      </c>
      <c r="E179" s="54">
        <f t="shared" si="49"/>
        <v>12.97015308231238</v>
      </c>
      <c r="F179" s="54">
        <f t="shared" si="49"/>
        <v>10.194046134413698</v>
      </c>
      <c r="G179" s="54">
        <f t="shared" si="49"/>
        <v>8.5927617978186</v>
      </c>
      <c r="H179" s="54">
        <f t="shared" si="49"/>
        <v>4.986039688352724</v>
      </c>
      <c r="I179" s="54">
        <f t="shared" si="49"/>
        <v>3.3032648947614636</v>
      </c>
      <c r="J179" s="54">
        <f t="shared" si="49"/>
        <v>2.5962403464080066</v>
      </c>
      <c r="K179" s="54">
        <f t="shared" si="49"/>
        <v>2.188422003629979</v>
      </c>
      <c r="L179" s="54">
        <f t="shared" si="49"/>
        <v>1.269854701166455</v>
      </c>
      <c r="M179" s="54">
        <f t="shared" si="49"/>
        <v>0.8412822035110562</v>
      </c>
      <c r="N179" s="54">
        <f t="shared" si="49"/>
        <v>0.6612157574568823</v>
      </c>
      <c r="O179" s="54">
        <f t="shared" si="49"/>
        <v>0.5573517547277586</v>
      </c>
      <c r="P179" s="54">
        <f t="shared" si="49"/>
        <v>0.3234091709781969</v>
      </c>
    </row>
    <row r="180" spans="2:16" ht="12.75" customHeight="1">
      <c r="B180" s="55" t="s">
        <v>50</v>
      </c>
      <c r="C180" s="53">
        <f t="shared" si="39"/>
        <v>34.97651391131984</v>
      </c>
      <c r="D180" s="54">
        <f aca="true" t="shared" si="50" ref="D180:P180">100*SQRT(EXP($M49+$N49*LN(D$137*1000)))</f>
        <v>20.986088153023296</v>
      </c>
      <c r="E180" s="54">
        <f t="shared" si="50"/>
        <v>14.259759703281338</v>
      </c>
      <c r="F180" s="54">
        <f t="shared" si="50"/>
        <v>11.374811753979241</v>
      </c>
      <c r="G180" s="54">
        <f t="shared" si="50"/>
        <v>9.6893115721537</v>
      </c>
      <c r="H180" s="54">
        <f t="shared" si="50"/>
        <v>5.813636753819455</v>
      </c>
      <c r="I180" s="54">
        <f t="shared" si="50"/>
        <v>3.950286614024687</v>
      </c>
      <c r="J180" s="54">
        <f t="shared" si="50"/>
        <v>3.1510886258802153</v>
      </c>
      <c r="K180" s="54">
        <f t="shared" si="50"/>
        <v>2.684165694165634</v>
      </c>
      <c r="L180" s="54">
        <f t="shared" si="50"/>
        <v>1.6105132151792365</v>
      </c>
      <c r="M180" s="54">
        <f t="shared" si="50"/>
        <v>1.094321689681194</v>
      </c>
      <c r="N180" s="54">
        <f t="shared" si="50"/>
        <v>0.8729251738762249</v>
      </c>
      <c r="O180" s="54">
        <f t="shared" si="50"/>
        <v>0.743576612237502</v>
      </c>
      <c r="P180" s="54">
        <f t="shared" si="50"/>
        <v>0.44614978989922377</v>
      </c>
    </row>
    <row r="181" spans="2:16" ht="12.75" customHeight="1">
      <c r="B181" s="55" t="s">
        <v>51</v>
      </c>
      <c r="C181" s="53">
        <f t="shared" si="39"/>
        <v>35.433142006917116</v>
      </c>
      <c r="D181" s="54">
        <f aca="true" t="shared" si="51" ref="D181:P181">100*SQRT(EXP($M50+$N50*LN(D$137*1000)))</f>
        <v>20.202963369353967</v>
      </c>
      <c r="E181" s="54">
        <f t="shared" si="51"/>
        <v>13.20809839512666</v>
      </c>
      <c r="F181" s="54">
        <f t="shared" si="51"/>
        <v>10.30080036118112</v>
      </c>
      <c r="G181" s="54">
        <f t="shared" si="51"/>
        <v>8.635063085843052</v>
      </c>
      <c r="H181" s="54">
        <f t="shared" si="51"/>
        <v>4.923465810096423</v>
      </c>
      <c r="I181" s="54">
        <f t="shared" si="51"/>
        <v>3.2188159566452317</v>
      </c>
      <c r="J181" s="54">
        <f t="shared" si="51"/>
        <v>2.51030690239409</v>
      </c>
      <c r="K181" s="54">
        <f t="shared" si="51"/>
        <v>2.1043664285242683</v>
      </c>
      <c r="L181" s="54">
        <f t="shared" si="51"/>
        <v>1.199849504254366</v>
      </c>
      <c r="M181" s="54">
        <f t="shared" si="51"/>
        <v>0.7844260280932442</v>
      </c>
      <c r="N181" s="54">
        <f t="shared" si="51"/>
        <v>0.6117622440247769</v>
      </c>
      <c r="O181" s="54">
        <f t="shared" si="51"/>
        <v>0.5128344774643463</v>
      </c>
      <c r="P181" s="54">
        <f t="shared" si="51"/>
        <v>0.29240354018651155</v>
      </c>
    </row>
    <row r="182" spans="2:16" ht="12.75" customHeight="1">
      <c r="B182" s="52" t="s">
        <v>166</v>
      </c>
      <c r="C182" s="53">
        <f t="shared" si="39"/>
        <v>45.52263684764083</v>
      </c>
      <c r="D182" s="54">
        <f aca="true" t="shared" si="52" ref="D182:P182">100*SQRT(EXP($M51+$N51*LN(D$137*1000)))</f>
        <v>27.427567852151114</v>
      </c>
      <c r="E182" s="54">
        <f t="shared" si="52"/>
        <v>18.69534048787161</v>
      </c>
      <c r="F182" s="54">
        <f t="shared" si="52"/>
        <v>14.94046375990085</v>
      </c>
      <c r="G182" s="54">
        <f t="shared" si="52"/>
        <v>12.743228194403649</v>
      </c>
      <c r="H182" s="54">
        <f t="shared" si="52"/>
        <v>7.677845137293818</v>
      </c>
      <c r="I182" s="54">
        <f t="shared" si="52"/>
        <v>5.23341806421234</v>
      </c>
      <c r="J182" s="54">
        <f t="shared" si="52"/>
        <v>4.182309114910188</v>
      </c>
      <c r="K182" s="54">
        <f t="shared" si="52"/>
        <v>3.5672332724957267</v>
      </c>
      <c r="L182" s="54">
        <f t="shared" si="52"/>
        <v>2.1492720852987697</v>
      </c>
      <c r="M182" s="54">
        <f t="shared" si="52"/>
        <v>1.4649995089734846</v>
      </c>
      <c r="N182" s="54">
        <f t="shared" si="52"/>
        <v>1.1707608153106552</v>
      </c>
      <c r="O182" s="54">
        <f t="shared" si="52"/>
        <v>0.9985816016375638</v>
      </c>
      <c r="P182" s="54">
        <f t="shared" si="52"/>
        <v>0.601649344841135</v>
      </c>
    </row>
    <row r="183" spans="2:16" ht="12.75" customHeight="1">
      <c r="B183" s="55" t="s">
        <v>53</v>
      </c>
      <c r="C183" s="53">
        <f t="shared" si="39"/>
        <v>29.422102389985756</v>
      </c>
      <c r="D183" s="54">
        <f aca="true" t="shared" si="53" ref="D183:P183">100*SQRT(EXP($M52+$N52*LN(D$137*1000)))</f>
        <v>17.105537765071396</v>
      </c>
      <c r="E183" s="54">
        <f t="shared" si="53"/>
        <v>11.349060007158105</v>
      </c>
      <c r="F183" s="54">
        <f t="shared" si="53"/>
        <v>8.927567089238224</v>
      </c>
      <c r="G183" s="54">
        <f t="shared" si="53"/>
        <v>7.5297932643240735</v>
      </c>
      <c r="H183" s="54">
        <f t="shared" si="53"/>
        <v>4.377700863753202</v>
      </c>
      <c r="I183" s="54">
        <f t="shared" si="53"/>
        <v>2.904485698051109</v>
      </c>
      <c r="J183" s="54">
        <f t="shared" si="53"/>
        <v>2.2847699203924874</v>
      </c>
      <c r="K183" s="54">
        <f t="shared" si="53"/>
        <v>1.9270474234621047</v>
      </c>
      <c r="L183" s="54">
        <f t="shared" si="53"/>
        <v>1.1203544206390266</v>
      </c>
      <c r="M183" s="54">
        <f t="shared" si="53"/>
        <v>0.7433247480287034</v>
      </c>
      <c r="N183" s="54">
        <f t="shared" si="53"/>
        <v>0.5847252153862806</v>
      </c>
      <c r="O183" s="54">
        <f t="shared" si="53"/>
        <v>0.49317579406415335</v>
      </c>
      <c r="P183" s="54">
        <f t="shared" si="53"/>
        <v>0.2867244855029387</v>
      </c>
    </row>
    <row r="184" spans="2:16" ht="12.75" customHeight="1">
      <c r="B184" s="55" t="s">
        <v>54</v>
      </c>
      <c r="C184" s="53">
        <f t="shared" si="39"/>
        <v>23.586668585505706</v>
      </c>
      <c r="D184" s="54">
        <f aca="true" t="shared" si="54" ref="D184:P184">100*SQRT(EXP($M53+$N53*LN(D$137*1000)))</f>
        <v>13.88085532254881</v>
      </c>
      <c r="E184" s="54">
        <f t="shared" si="54"/>
        <v>9.294767724573942</v>
      </c>
      <c r="F184" s="54">
        <f t="shared" si="54"/>
        <v>7.351079613276151</v>
      </c>
      <c r="G184" s="54">
        <f t="shared" si="54"/>
        <v>6.223874901530064</v>
      </c>
      <c r="H184" s="54">
        <f t="shared" si="54"/>
        <v>3.6627769937324235</v>
      </c>
      <c r="I184" s="54">
        <f t="shared" si="54"/>
        <v>2.4526342644283683</v>
      </c>
      <c r="J184" s="54">
        <f t="shared" si="54"/>
        <v>1.939748283584824</v>
      </c>
      <c r="K184" s="54">
        <f t="shared" si="54"/>
        <v>1.6423098772710951</v>
      </c>
      <c r="L184" s="54">
        <f t="shared" si="54"/>
        <v>0.9665063855266878</v>
      </c>
      <c r="M184" s="54">
        <f t="shared" si="54"/>
        <v>0.6471829112140426</v>
      </c>
      <c r="N184" s="54">
        <f t="shared" si="54"/>
        <v>0.5118463683721935</v>
      </c>
      <c r="O184" s="54">
        <f t="shared" si="54"/>
        <v>0.4333605311249316</v>
      </c>
      <c r="P184" s="54">
        <f t="shared" si="54"/>
        <v>0.2550345256788248</v>
      </c>
    </row>
    <row r="185" spans="2:16" ht="12.75" customHeight="1">
      <c r="B185" s="55" t="s">
        <v>55</v>
      </c>
      <c r="C185" s="53">
        <f t="shared" si="39"/>
        <v>35.746155693980704</v>
      </c>
      <c r="D185" s="54">
        <f aca="true" t="shared" si="55" ref="D185:P185">100*SQRT(EXP($M54+$N54*LN(D$137*1000)))</f>
        <v>21.280423936574604</v>
      </c>
      <c r="E185" s="54">
        <f t="shared" si="55"/>
        <v>14.374274496535211</v>
      </c>
      <c r="F185" s="54">
        <f t="shared" si="55"/>
        <v>11.426458166696495</v>
      </c>
      <c r="G185" s="54">
        <f t="shared" si="55"/>
        <v>9.70938210242259</v>
      </c>
      <c r="H185" s="54">
        <f t="shared" si="55"/>
        <v>5.780195472503234</v>
      </c>
      <c r="I185" s="54">
        <f t="shared" si="55"/>
        <v>3.9043449798286978</v>
      </c>
      <c r="J185" s="54">
        <f t="shared" si="55"/>
        <v>3.1036581770521776</v>
      </c>
      <c r="K185" s="54">
        <f t="shared" si="55"/>
        <v>2.6372654340203265</v>
      </c>
      <c r="L185" s="54">
        <f t="shared" si="55"/>
        <v>1.5700185203041976</v>
      </c>
      <c r="M185" s="54">
        <f t="shared" si="55"/>
        <v>1.0604994168706023</v>
      </c>
      <c r="N185" s="54">
        <f t="shared" si="55"/>
        <v>0.8430166145497504</v>
      </c>
      <c r="O185" s="54">
        <f t="shared" si="55"/>
        <v>0.7163348703459753</v>
      </c>
      <c r="P185" s="54">
        <f t="shared" si="55"/>
        <v>0.4264489264807987</v>
      </c>
    </row>
    <row r="186" spans="2:16" ht="12.75" customHeight="1">
      <c r="B186" s="55" t="s">
        <v>56</v>
      </c>
      <c r="C186" s="53">
        <f t="shared" si="39"/>
        <v>48.24001884532036</v>
      </c>
      <c r="D186" s="54">
        <f aca="true" t="shared" si="56" ref="D186:P186">100*SQRT(EXP($M55+$N55*LN(D$137*1000)))</f>
        <v>27.813064719666247</v>
      </c>
      <c r="E186" s="54">
        <f t="shared" si="56"/>
        <v>18.337170900592152</v>
      </c>
      <c r="F186" s="54">
        <f t="shared" si="56"/>
        <v>14.37152836065736</v>
      </c>
      <c r="G186" s="54">
        <f t="shared" si="56"/>
        <v>12.089708201044266</v>
      </c>
      <c r="H186" s="54">
        <f t="shared" si="56"/>
        <v>6.970391900461351</v>
      </c>
      <c r="I186" s="54">
        <f t="shared" si="56"/>
        <v>4.5955837233746255</v>
      </c>
      <c r="J186" s="54">
        <f t="shared" si="56"/>
        <v>3.6017312688142638</v>
      </c>
      <c r="K186" s="54">
        <f t="shared" si="56"/>
        <v>3.029871212427518</v>
      </c>
      <c r="L186" s="54">
        <f t="shared" si="56"/>
        <v>1.7468899503067878</v>
      </c>
      <c r="M186" s="54">
        <f t="shared" si="56"/>
        <v>1.151725632761801</v>
      </c>
      <c r="N186" s="54">
        <f t="shared" si="56"/>
        <v>0.9026505606924209</v>
      </c>
      <c r="O186" s="54">
        <f t="shared" si="56"/>
        <v>0.7593334273447602</v>
      </c>
      <c r="P186" s="54">
        <f t="shared" si="56"/>
        <v>0.43779812413142405</v>
      </c>
    </row>
    <row r="187" spans="2:16" ht="12.75" customHeight="1">
      <c r="B187" s="55" t="s">
        <v>57</v>
      </c>
      <c r="C187" s="53">
        <f t="shared" si="39"/>
        <v>60.096634714925415</v>
      </c>
      <c r="D187" s="54">
        <f aca="true" t="shared" si="57" ref="D187:P187">100*SQRT(EXP($M56+$N56*LN(D$137*1000)))</f>
        <v>34.27290452745662</v>
      </c>
      <c r="E187" s="54">
        <f t="shared" si="57"/>
        <v>22.41033027938286</v>
      </c>
      <c r="F187" s="54">
        <f t="shared" si="57"/>
        <v>17.479182757208477</v>
      </c>
      <c r="G187" s="54">
        <f t="shared" si="57"/>
        <v>14.653642874903852</v>
      </c>
      <c r="H187" s="54">
        <f t="shared" si="57"/>
        <v>8.35692224054427</v>
      </c>
      <c r="I187" s="54">
        <f t="shared" si="57"/>
        <v>5.464415406627796</v>
      </c>
      <c r="J187" s="54">
        <f t="shared" si="57"/>
        <v>4.262030695800308</v>
      </c>
      <c r="K187" s="54">
        <f t="shared" si="57"/>
        <v>3.5730661213196235</v>
      </c>
      <c r="L187" s="54">
        <f t="shared" si="57"/>
        <v>2.0377073462961075</v>
      </c>
      <c r="M187" s="54">
        <f t="shared" si="57"/>
        <v>1.332413907512188</v>
      </c>
      <c r="N187" s="54">
        <f t="shared" si="57"/>
        <v>1.0392308327145778</v>
      </c>
      <c r="O187" s="54">
        <f t="shared" si="57"/>
        <v>0.8712373855641556</v>
      </c>
      <c r="P187" s="54">
        <f t="shared" si="57"/>
        <v>0.4968636909177095</v>
      </c>
    </row>
    <row r="188" spans="2:16" ht="12.75" customHeight="1">
      <c r="B188" s="55" t="s">
        <v>58</v>
      </c>
      <c r="C188" s="53">
        <f t="shared" si="39"/>
        <v>42.97455253905256</v>
      </c>
      <c r="D188" s="54">
        <f aca="true" t="shared" si="58" ref="D188:P188">100*SQRT(EXP($M57+$N57*LN(D$137*1000)))</f>
        <v>24.90006398068651</v>
      </c>
      <c r="E188" s="54">
        <f t="shared" si="58"/>
        <v>16.478157068881057</v>
      </c>
      <c r="F188" s="54">
        <f t="shared" si="58"/>
        <v>12.942841835160996</v>
      </c>
      <c r="G188" s="54">
        <f t="shared" si="58"/>
        <v>10.904777618134787</v>
      </c>
      <c r="H188" s="54">
        <f t="shared" si="58"/>
        <v>6.3183824925219625</v>
      </c>
      <c r="I188" s="54">
        <f t="shared" si="58"/>
        <v>4.181326570638574</v>
      </c>
      <c r="J188" s="54">
        <f t="shared" si="58"/>
        <v>3.2842415713546846</v>
      </c>
      <c r="K188" s="54">
        <f t="shared" si="58"/>
        <v>2.767083491862118</v>
      </c>
      <c r="L188" s="54">
        <f t="shared" si="58"/>
        <v>1.6032873390515425</v>
      </c>
      <c r="M188" s="54">
        <f t="shared" si="58"/>
        <v>1.0610101492081085</v>
      </c>
      <c r="N188" s="54">
        <f t="shared" si="58"/>
        <v>0.8333751456123003</v>
      </c>
      <c r="O188" s="54">
        <f t="shared" si="58"/>
        <v>0.7021464645186876</v>
      </c>
      <c r="P188" s="54">
        <f t="shared" si="58"/>
        <v>0.40683359935953406</v>
      </c>
    </row>
    <row r="189" spans="2:16" ht="12.75" customHeight="1">
      <c r="B189" s="55" t="s">
        <v>59</v>
      </c>
      <c r="C189" s="53">
        <f t="shared" si="39"/>
        <v>39.97384251527743</v>
      </c>
      <c r="D189" s="54">
        <f aca="true" t="shared" si="59" ref="D189:P189">100*SQRT(EXP($M58+$N58*LN(D$137*1000)))</f>
        <v>23.01905429561142</v>
      </c>
      <c r="E189" s="54">
        <f t="shared" si="59"/>
        <v>15.162478121809814</v>
      </c>
      <c r="F189" s="54">
        <f t="shared" si="59"/>
        <v>11.876989479970334</v>
      </c>
      <c r="G189" s="54">
        <f t="shared" si="59"/>
        <v>9.987410422772756</v>
      </c>
      <c r="H189" s="54">
        <f t="shared" si="59"/>
        <v>5.751279545029901</v>
      </c>
      <c r="I189" s="54">
        <f t="shared" si="59"/>
        <v>3.788324626809435</v>
      </c>
      <c r="J189" s="54">
        <f t="shared" si="59"/>
        <v>2.967449738615528</v>
      </c>
      <c r="K189" s="54">
        <f t="shared" si="59"/>
        <v>2.4953409699051994</v>
      </c>
      <c r="L189" s="54">
        <f t="shared" si="59"/>
        <v>1.436949406361386</v>
      </c>
      <c r="M189" s="54">
        <f t="shared" si="59"/>
        <v>0.9465077781347413</v>
      </c>
      <c r="N189" s="54">
        <f t="shared" si="59"/>
        <v>0.7414132988885458</v>
      </c>
      <c r="O189" s="54">
        <f t="shared" si="59"/>
        <v>0.6234575623216178</v>
      </c>
      <c r="P189" s="54">
        <f t="shared" si="59"/>
        <v>0.35901986336704883</v>
      </c>
    </row>
    <row r="190" spans="2:16" ht="12.75" customHeight="1">
      <c r="B190" s="56" t="s">
        <v>167</v>
      </c>
      <c r="C190" s="53">
        <f t="shared" si="39"/>
        <v>38.73773075387715</v>
      </c>
      <c r="D190" s="54">
        <f aca="true" t="shared" si="60" ref="D190:P190">100*SQRT(EXP($M59+$N59*LN(D$137*1000)))</f>
        <v>23.066410561762424</v>
      </c>
      <c r="E190" s="54">
        <f t="shared" si="60"/>
        <v>15.583229690690334</v>
      </c>
      <c r="F190" s="54">
        <f t="shared" si="60"/>
        <v>12.38868383647313</v>
      </c>
      <c r="G190" s="54">
        <f t="shared" si="60"/>
        <v>10.527734557684834</v>
      </c>
      <c r="H190" s="54">
        <f t="shared" si="60"/>
        <v>6.268747365086888</v>
      </c>
      <c r="I190" s="54">
        <f t="shared" si="60"/>
        <v>4.235046879161892</v>
      </c>
      <c r="J190" s="54">
        <f t="shared" si="60"/>
        <v>3.3668666803983083</v>
      </c>
      <c r="K190" s="54">
        <f t="shared" si="60"/>
        <v>2.861117385044001</v>
      </c>
      <c r="L190" s="54">
        <f t="shared" si="60"/>
        <v>1.7036544728995455</v>
      </c>
      <c r="M190" s="54">
        <f t="shared" si="60"/>
        <v>1.1509566646132352</v>
      </c>
      <c r="N190" s="54">
        <f t="shared" si="60"/>
        <v>0.9150117472691472</v>
      </c>
      <c r="O190" s="54">
        <f t="shared" si="60"/>
        <v>0.7775645031841704</v>
      </c>
      <c r="P190" s="54">
        <f t="shared" si="60"/>
        <v>0.4630013611962477</v>
      </c>
    </row>
    <row r="191" spans="2:16" ht="12.75" customHeight="1">
      <c r="B191" s="55" t="s">
        <v>61</v>
      </c>
      <c r="C191" s="53">
        <f t="shared" si="39"/>
        <v>31.532709275845704</v>
      </c>
      <c r="D191" s="54">
        <f aca="true" t="shared" si="61" ref="D191:P191">100*SQRT(EXP($M60+$N60*LN(D$137*1000)))</f>
        <v>18.737939446203907</v>
      </c>
      <c r="E191" s="54">
        <f t="shared" si="61"/>
        <v>12.639490969237768</v>
      </c>
      <c r="F191" s="54">
        <f t="shared" si="61"/>
        <v>10.039348524818234</v>
      </c>
      <c r="G191" s="54">
        <f t="shared" si="61"/>
        <v>8.525843112050827</v>
      </c>
      <c r="H191" s="54">
        <f t="shared" si="61"/>
        <v>5.06638140617426</v>
      </c>
      <c r="I191" s="54">
        <f t="shared" si="61"/>
        <v>3.4174772639169113</v>
      </c>
      <c r="J191" s="54">
        <f t="shared" si="61"/>
        <v>2.7144483438143667</v>
      </c>
      <c r="K191" s="54">
        <f t="shared" si="61"/>
        <v>2.305225349823832</v>
      </c>
      <c r="L191" s="54">
        <f t="shared" si="61"/>
        <v>1.369852892657755</v>
      </c>
      <c r="M191" s="54">
        <f t="shared" si="61"/>
        <v>0.9240206648997145</v>
      </c>
      <c r="N191" s="54">
        <f t="shared" si="61"/>
        <v>0.7339350549511833</v>
      </c>
      <c r="O191" s="54">
        <f t="shared" si="61"/>
        <v>0.6232889631711922</v>
      </c>
      <c r="P191" s="54">
        <f t="shared" si="61"/>
        <v>0.37038209267781924</v>
      </c>
    </row>
    <row r="192" spans="2:16" ht="12.75" customHeight="1">
      <c r="B192" s="52" t="s">
        <v>151</v>
      </c>
      <c r="C192" s="53">
        <f t="shared" si="39"/>
        <v>41.628602994768514</v>
      </c>
      <c r="D192" s="54">
        <f aca="true" t="shared" si="62" ref="D192:P192">100*SQRT(EXP($M61+$N61*LN(D$137*1000)))</f>
        <v>25.24387771085869</v>
      </c>
      <c r="E192" s="54">
        <f t="shared" si="62"/>
        <v>17.29113701644579</v>
      </c>
      <c r="F192" s="54">
        <f t="shared" si="62"/>
        <v>13.857828840149173</v>
      </c>
      <c r="G192" s="54">
        <f t="shared" si="62"/>
        <v>11.84379922712484</v>
      </c>
      <c r="H192" s="54">
        <f t="shared" si="62"/>
        <v>7.182163171775804</v>
      </c>
      <c r="I192" s="54">
        <f t="shared" si="62"/>
        <v>4.919520245664429</v>
      </c>
      <c r="J192" s="54">
        <f t="shared" si="62"/>
        <v>3.942705992973471</v>
      </c>
      <c r="K192" s="54">
        <f t="shared" si="62"/>
        <v>3.3696922318068556</v>
      </c>
      <c r="L192" s="54">
        <f t="shared" si="62"/>
        <v>2.0434050749589865</v>
      </c>
      <c r="M192" s="54">
        <f t="shared" si="62"/>
        <v>1.3996580690144154</v>
      </c>
      <c r="N192" s="54">
        <f t="shared" si="62"/>
        <v>1.121743580927471</v>
      </c>
      <c r="O192" s="54">
        <f t="shared" si="62"/>
        <v>0.9587148109615437</v>
      </c>
      <c r="P192" s="54">
        <f t="shared" si="62"/>
        <v>0.5813714058707099</v>
      </c>
    </row>
    <row r="193" spans="2:16" ht="12.75" customHeight="1">
      <c r="B193" s="55" t="s">
        <v>63</v>
      </c>
      <c r="C193" s="53">
        <f t="shared" si="39"/>
        <v>31.668465817720353</v>
      </c>
      <c r="D193" s="54">
        <f aca="true" t="shared" si="63" ref="D193:P193">100*SQRT(EXP($M62+$N62*LN(D$137*1000)))</f>
        <v>18.478753044272075</v>
      </c>
      <c r="E193" s="54">
        <f t="shared" si="63"/>
        <v>12.29399459780373</v>
      </c>
      <c r="F193" s="54">
        <f t="shared" si="63"/>
        <v>9.686492869450749</v>
      </c>
      <c r="G193" s="54">
        <f t="shared" si="63"/>
        <v>8.17924796163005</v>
      </c>
      <c r="H193" s="54">
        <f t="shared" si="63"/>
        <v>4.7726436778081816</v>
      </c>
      <c r="I193" s="54">
        <f t="shared" si="63"/>
        <v>3.1752605520318715</v>
      </c>
      <c r="J193" s="54">
        <f t="shared" si="63"/>
        <v>2.5018018717365935</v>
      </c>
      <c r="K193" s="54">
        <f t="shared" si="63"/>
        <v>2.1125146258394008</v>
      </c>
      <c r="L193" s="54">
        <f t="shared" si="63"/>
        <v>1.232665841723721</v>
      </c>
      <c r="M193" s="54">
        <f t="shared" si="63"/>
        <v>0.8200979342459521</v>
      </c>
      <c r="N193" s="54">
        <f t="shared" si="63"/>
        <v>0.6461587996584796</v>
      </c>
      <c r="O193" s="54">
        <f t="shared" si="63"/>
        <v>0.5456147148638356</v>
      </c>
      <c r="P193" s="54">
        <f t="shared" si="63"/>
        <v>0.31836968773044005</v>
      </c>
    </row>
    <row r="194" spans="2:16" ht="12.75" customHeight="1">
      <c r="B194" s="55" t="s">
        <v>64</v>
      </c>
      <c r="C194" s="53">
        <f t="shared" si="39"/>
        <v>46.0651400754583</v>
      </c>
      <c r="D194" s="54">
        <f aca="true" t="shared" si="64" ref="D194:P194">100*SQRT(EXP($M63+$N63*LN(D$137*1000)))</f>
        <v>27.19761776062993</v>
      </c>
      <c r="E194" s="54">
        <f t="shared" si="64"/>
        <v>18.256559251356077</v>
      </c>
      <c r="F194" s="54">
        <f t="shared" si="64"/>
        <v>14.45955543671014</v>
      </c>
      <c r="G194" s="54">
        <f t="shared" si="64"/>
        <v>12.254821677093657</v>
      </c>
      <c r="H194" s="54">
        <f t="shared" si="64"/>
        <v>7.235448652762166</v>
      </c>
      <c r="I194" s="54">
        <f t="shared" si="64"/>
        <v>4.856837028958874</v>
      </c>
      <c r="J194" s="54">
        <f t="shared" si="64"/>
        <v>3.8467108341940706</v>
      </c>
      <c r="K194" s="54">
        <f t="shared" si="64"/>
        <v>3.2601801295156587</v>
      </c>
      <c r="L194" s="54">
        <f t="shared" si="64"/>
        <v>1.924864069622299</v>
      </c>
      <c r="M194" s="54">
        <f t="shared" si="64"/>
        <v>1.2920762122311682</v>
      </c>
      <c r="N194" s="54">
        <f t="shared" si="64"/>
        <v>1.0233498745292484</v>
      </c>
      <c r="O194" s="54">
        <f t="shared" si="64"/>
        <v>0.8673136792154005</v>
      </c>
      <c r="P194" s="54">
        <f t="shared" si="64"/>
        <v>0.5120762877791243</v>
      </c>
    </row>
    <row r="195" spans="2:16" ht="12.75" customHeight="1">
      <c r="B195" s="55" t="s">
        <v>65</v>
      </c>
      <c r="C195" s="53">
        <f t="shared" si="39"/>
        <v>35.39449082740782</v>
      </c>
      <c r="D195" s="54">
        <f aca="true" t="shared" si="65" ref="D195:P195">100*SQRT(EXP($M64+$N64*LN(D$137*1000)))</f>
        <v>20.510219723873664</v>
      </c>
      <c r="E195" s="54">
        <f t="shared" si="65"/>
        <v>13.574159283173342</v>
      </c>
      <c r="F195" s="54">
        <f t="shared" si="65"/>
        <v>10.662378626293734</v>
      </c>
      <c r="G195" s="54">
        <f t="shared" si="65"/>
        <v>8.983706792301556</v>
      </c>
      <c r="H195" s="54">
        <f t="shared" si="65"/>
        <v>5.205832770513564</v>
      </c>
      <c r="I195" s="54">
        <f t="shared" si="65"/>
        <v>3.44534598750601</v>
      </c>
      <c r="J195" s="54">
        <f t="shared" si="65"/>
        <v>2.706287929220685</v>
      </c>
      <c r="K195" s="54">
        <f t="shared" si="65"/>
        <v>2.2802132717092096</v>
      </c>
      <c r="L195" s="54">
        <f t="shared" si="65"/>
        <v>1.3213264021256692</v>
      </c>
      <c r="M195" s="54">
        <f t="shared" si="65"/>
        <v>0.8744857582700112</v>
      </c>
      <c r="N195" s="54">
        <f t="shared" si="65"/>
        <v>0.6869006075046333</v>
      </c>
      <c r="O195" s="54">
        <f t="shared" si="65"/>
        <v>0.5787558170235855</v>
      </c>
      <c r="P195" s="54">
        <f t="shared" si="65"/>
        <v>0.3353744804949102</v>
      </c>
    </row>
    <row r="196" spans="2:16" ht="12.75" customHeight="1">
      <c r="B196" s="55" t="s">
        <v>66</v>
      </c>
      <c r="C196" s="53">
        <f t="shared" si="39"/>
        <v>53.648885362386835</v>
      </c>
      <c r="D196" s="54">
        <f aca="true" t="shared" si="66" ref="D196:P196">100*SQRT(EXP($M65+$N65*LN(D$137*1000)))</f>
        <v>31.262447839321233</v>
      </c>
      <c r="E196" s="54">
        <f t="shared" si="66"/>
        <v>20.777918655538517</v>
      </c>
      <c r="F196" s="54">
        <f t="shared" si="66"/>
        <v>16.361286360528588</v>
      </c>
      <c r="G196" s="54">
        <f t="shared" si="66"/>
        <v>13.809600127126497</v>
      </c>
      <c r="H196" s="54">
        <f t="shared" si="66"/>
        <v>8.047173780778225</v>
      </c>
      <c r="I196" s="54">
        <f t="shared" si="66"/>
        <v>5.348382285461585</v>
      </c>
      <c r="J196" s="54">
        <f t="shared" si="66"/>
        <v>4.211510093417845</v>
      </c>
      <c r="K196" s="54">
        <f t="shared" si="66"/>
        <v>3.554688124142006</v>
      </c>
      <c r="L196" s="54">
        <f t="shared" si="66"/>
        <v>2.0713990852819464</v>
      </c>
      <c r="M196" s="54">
        <f t="shared" si="66"/>
        <v>1.3767111877596239</v>
      </c>
      <c r="N196" s="54">
        <f t="shared" si="66"/>
        <v>1.0840722957914983</v>
      </c>
      <c r="O196" s="54">
        <f t="shared" si="66"/>
        <v>0.91500170487163</v>
      </c>
      <c r="P196" s="54">
        <f t="shared" si="66"/>
        <v>0.533192681976844</v>
      </c>
    </row>
    <row r="197" spans="2:16" ht="12.75" customHeight="1">
      <c r="B197" s="55" t="s">
        <v>67</v>
      </c>
      <c r="C197" s="53">
        <f t="shared" si="39"/>
        <v>39.32877306348189</v>
      </c>
      <c r="D197" s="54">
        <f aca="true" t="shared" si="67" ref="D197:P197">100*SQRT(EXP($M66+$N66*LN(D$137*1000)))</f>
        <v>22.988547090651906</v>
      </c>
      <c r="E197" s="54">
        <f t="shared" si="67"/>
        <v>15.314519883142491</v>
      </c>
      <c r="F197" s="54">
        <f t="shared" si="67"/>
        <v>12.075670116551898</v>
      </c>
      <c r="G197" s="54">
        <f t="shared" si="67"/>
        <v>10.202233239287144</v>
      </c>
      <c r="H197" s="54">
        <f t="shared" si="67"/>
        <v>5.9634334097480455</v>
      </c>
      <c r="I197" s="54">
        <f t="shared" si="67"/>
        <v>3.9727225546376546</v>
      </c>
      <c r="J197" s="54">
        <f t="shared" si="67"/>
        <v>3.1325361422003435</v>
      </c>
      <c r="K197" s="54">
        <f t="shared" si="67"/>
        <v>2.646549967394294</v>
      </c>
      <c r="L197" s="54">
        <f t="shared" si="67"/>
        <v>1.5469676222800701</v>
      </c>
      <c r="M197" s="54">
        <f t="shared" si="67"/>
        <v>1.0305595354314305</v>
      </c>
      <c r="N197" s="54">
        <f t="shared" si="67"/>
        <v>0.8126077134834285</v>
      </c>
      <c r="O197" s="54">
        <f t="shared" si="67"/>
        <v>0.686538580880762</v>
      </c>
      <c r="P197" s="54">
        <f t="shared" si="67"/>
        <v>0.4012971487987082</v>
      </c>
    </row>
    <row r="198" spans="2:16" ht="12.75" customHeight="1">
      <c r="B198" s="55" t="s">
        <v>68</v>
      </c>
      <c r="C198" s="53">
        <f t="shared" si="39"/>
        <v>35.19566066071216</v>
      </c>
      <c r="D198" s="54">
        <f aca="true" t="shared" si="68" ref="D198:P198">100*SQRT(EXP($M67+$N67*LN(D$137*1000)))</f>
        <v>20.5272915297807</v>
      </c>
      <c r="E198" s="54">
        <f t="shared" si="68"/>
        <v>13.652065428978583</v>
      </c>
      <c r="F198" s="54">
        <f t="shared" si="68"/>
        <v>10.754297075054819</v>
      </c>
      <c r="G198" s="54">
        <f t="shared" si="68"/>
        <v>9.079565621539325</v>
      </c>
      <c r="H198" s="54">
        <f t="shared" si="68"/>
        <v>5.295507655725339</v>
      </c>
      <c r="I198" s="54">
        <f t="shared" si="68"/>
        <v>3.521878027149141</v>
      </c>
      <c r="J198" s="54">
        <f t="shared" si="68"/>
        <v>2.774329112551256</v>
      </c>
      <c r="K198" s="54">
        <f t="shared" si="68"/>
        <v>2.3422919282734886</v>
      </c>
      <c r="L198" s="54">
        <f t="shared" si="68"/>
        <v>1.3661033308345707</v>
      </c>
      <c r="M198" s="54">
        <f t="shared" si="68"/>
        <v>0.9085529880180145</v>
      </c>
      <c r="N198" s="54">
        <f t="shared" si="68"/>
        <v>0.715704798838301</v>
      </c>
      <c r="O198" s="54">
        <f t="shared" si="68"/>
        <v>0.6042504350912993</v>
      </c>
      <c r="P198" s="54">
        <f t="shared" si="68"/>
        <v>0.3524191506926795</v>
      </c>
    </row>
    <row r="199" spans="2:16" ht="12.75" customHeight="1">
      <c r="B199" s="55" t="s">
        <v>69</v>
      </c>
      <c r="C199" s="53">
        <f t="shared" si="39"/>
        <v>21.873283075980368</v>
      </c>
      <c r="D199" s="54">
        <f aca="true" t="shared" si="69" ref="D199:P199">100*SQRT(EXP($M68+$N68*LN(D$137*1000)))</f>
        <v>12.88390839477519</v>
      </c>
      <c r="E199" s="54">
        <f t="shared" si="69"/>
        <v>8.632974356659451</v>
      </c>
      <c r="F199" s="54">
        <f t="shared" si="69"/>
        <v>6.830350226841017</v>
      </c>
      <c r="G199" s="54">
        <f t="shared" si="69"/>
        <v>5.784599203838111</v>
      </c>
      <c r="H199" s="54">
        <f t="shared" si="69"/>
        <v>3.4072729724135997</v>
      </c>
      <c r="I199" s="54">
        <f t="shared" si="69"/>
        <v>2.2830727521249745</v>
      </c>
      <c r="J199" s="54">
        <f t="shared" si="69"/>
        <v>1.806351536112472</v>
      </c>
      <c r="K199" s="54">
        <f t="shared" si="69"/>
        <v>1.529792662254236</v>
      </c>
      <c r="L199" s="54">
        <f t="shared" si="69"/>
        <v>0.9010859711831102</v>
      </c>
      <c r="M199" s="54">
        <f t="shared" si="69"/>
        <v>0.6037804557446251</v>
      </c>
      <c r="N199" s="54">
        <f t="shared" si="69"/>
        <v>0.4777069643067116</v>
      </c>
      <c r="O199" s="54">
        <f t="shared" si="69"/>
        <v>0.40456832133402176</v>
      </c>
      <c r="P199" s="54">
        <f t="shared" si="69"/>
        <v>0.2383008153549388</v>
      </c>
    </row>
    <row r="200" spans="2:16" ht="12.75" customHeight="1">
      <c r="B200" s="55" t="s">
        <v>70</v>
      </c>
      <c r="C200" s="53">
        <f t="shared" si="39"/>
        <v>24.669391304726663</v>
      </c>
      <c r="D200" s="54">
        <f aca="true" t="shared" si="70" ref="D200:P200">100*SQRT(EXP($M69+$N69*LN(D$137*1000)))</f>
        <v>14.848900488848727</v>
      </c>
      <c r="E200" s="54">
        <f t="shared" si="70"/>
        <v>10.113922356916474</v>
      </c>
      <c r="F200" s="54">
        <f t="shared" si="70"/>
        <v>8.079094360580399</v>
      </c>
      <c r="G200" s="54">
        <f t="shared" si="70"/>
        <v>6.888821533860641</v>
      </c>
      <c r="H200" s="54">
        <f t="shared" si="70"/>
        <v>4.146491665651104</v>
      </c>
      <c r="I200" s="54">
        <f t="shared" si="70"/>
        <v>2.8242693653641724</v>
      </c>
      <c r="J200" s="54">
        <f t="shared" si="70"/>
        <v>2.2560523896912987</v>
      </c>
      <c r="K200" s="54">
        <f t="shared" si="70"/>
        <v>1.9236738166413363</v>
      </c>
      <c r="L200" s="54">
        <f t="shared" si="70"/>
        <v>1.1578899829132814</v>
      </c>
      <c r="M200" s="54">
        <f t="shared" si="70"/>
        <v>0.788665086268906</v>
      </c>
      <c r="N200" s="54">
        <f t="shared" si="70"/>
        <v>0.6299929370630813</v>
      </c>
      <c r="O200" s="54">
        <f t="shared" si="70"/>
        <v>0.5371776485487778</v>
      </c>
      <c r="P200" s="54">
        <f t="shared" si="70"/>
        <v>0.32333580304457066</v>
      </c>
    </row>
    <row r="201" spans="2:16" ht="12.75" customHeight="1">
      <c r="B201" s="55" t="s">
        <v>71</v>
      </c>
      <c r="C201" s="53">
        <f t="shared" si="39"/>
        <v>27.330453547523568</v>
      </c>
      <c r="D201" s="54">
        <f aca="true" t="shared" si="71" ref="D201:P201">100*SQRT(EXP($M70+$N70*LN(D$137*1000)))</f>
        <v>16.223304744998558</v>
      </c>
      <c r="E201" s="54">
        <f t="shared" si="71"/>
        <v>10.934350914671766</v>
      </c>
      <c r="F201" s="54">
        <f t="shared" si="71"/>
        <v>8.680841695512058</v>
      </c>
      <c r="G201" s="54">
        <f t="shared" si="71"/>
        <v>7.369647048147958</v>
      </c>
      <c r="H201" s="54">
        <f t="shared" si="71"/>
        <v>4.374608336348553</v>
      </c>
      <c r="I201" s="54">
        <f t="shared" si="71"/>
        <v>2.9484438229905066</v>
      </c>
      <c r="J201" s="54">
        <f t="shared" si="71"/>
        <v>2.340785866049669</v>
      </c>
      <c r="K201" s="54">
        <f t="shared" si="71"/>
        <v>1.9872226971951301</v>
      </c>
      <c r="L201" s="54">
        <f t="shared" si="71"/>
        <v>1.1796115771264186</v>
      </c>
      <c r="M201" s="54">
        <f t="shared" si="71"/>
        <v>0.7950468249254852</v>
      </c>
      <c r="N201" s="54">
        <f t="shared" si="71"/>
        <v>0.6311920736362063</v>
      </c>
      <c r="O201" s="54">
        <f t="shared" si="71"/>
        <v>0.535853891298622</v>
      </c>
      <c r="P201" s="54">
        <f t="shared" si="71"/>
        <v>0.3180818409110735</v>
      </c>
    </row>
    <row r="202" spans="2:16" ht="12.75" customHeight="1">
      <c r="B202" s="55" t="s">
        <v>72</v>
      </c>
      <c r="C202" s="53">
        <f aca="true" t="shared" si="72" ref="C202:C233">100*SQRT(EXP($M71+$N71*LN(C$137*1000)))</f>
        <v>34.91964613115381</v>
      </c>
      <c r="D202" s="54">
        <f aca="true" t="shared" si="73" ref="D202:P202">100*SQRT(EXP($M71+$N71*LN(D$137*1000)))</f>
        <v>20.02062767268281</v>
      </c>
      <c r="E202" s="54">
        <f t="shared" si="73"/>
        <v>13.143780158602139</v>
      </c>
      <c r="F202" s="54">
        <f t="shared" si="73"/>
        <v>10.2757625307962</v>
      </c>
      <c r="G202" s="54">
        <f t="shared" si="73"/>
        <v>8.629047984014239</v>
      </c>
      <c r="H202" s="54">
        <f t="shared" si="73"/>
        <v>4.947328395276472</v>
      </c>
      <c r="I202" s="54">
        <f t="shared" si="73"/>
        <v>3.247979926655826</v>
      </c>
      <c r="J202" s="54">
        <f t="shared" si="73"/>
        <v>2.539259636754122</v>
      </c>
      <c r="K202" s="54">
        <f t="shared" si="73"/>
        <v>2.1323374478296877</v>
      </c>
      <c r="L202" s="54">
        <f t="shared" si="73"/>
        <v>1.222542002721788</v>
      </c>
      <c r="M202" s="54">
        <f t="shared" si="73"/>
        <v>0.8026133636338237</v>
      </c>
      <c r="N202" s="54">
        <f t="shared" si="73"/>
        <v>0.6274803921874083</v>
      </c>
      <c r="O202" s="54">
        <f t="shared" si="73"/>
        <v>0.5269252181515419</v>
      </c>
      <c r="P202" s="54">
        <f t="shared" si="73"/>
        <v>0.30210425284199766</v>
      </c>
    </row>
    <row r="203" spans="2:16" ht="12.75" customHeight="1">
      <c r="B203" s="57" t="s">
        <v>152</v>
      </c>
      <c r="C203" s="53">
        <f t="shared" si="72"/>
        <v>32.083117323053656</v>
      </c>
      <c r="D203" s="54">
        <f aca="true" t="shared" si="74" ref="D203:P203">100*SQRT(EXP($M72+$N72*LN(D$137*1000)))</f>
        <v>19.150213458541995</v>
      </c>
      <c r="E203" s="54">
        <f t="shared" si="74"/>
        <v>12.961232148267909</v>
      </c>
      <c r="F203" s="54">
        <f t="shared" si="74"/>
        <v>10.31523576114424</v>
      </c>
      <c r="G203" s="54">
        <f t="shared" si="74"/>
        <v>8.77241077051075</v>
      </c>
      <c r="H203" s="54">
        <f t="shared" si="74"/>
        <v>5.2361975025594</v>
      </c>
      <c r="I203" s="54">
        <f t="shared" si="74"/>
        <v>3.543959003474221</v>
      </c>
      <c r="J203" s="54">
        <f t="shared" si="74"/>
        <v>2.820470479232308</v>
      </c>
      <c r="K203" s="54">
        <f t="shared" si="74"/>
        <v>2.3986194967181746</v>
      </c>
      <c r="L203" s="54">
        <f t="shared" si="74"/>
        <v>1.4317210795151514</v>
      </c>
      <c r="M203" s="54">
        <f t="shared" si="74"/>
        <v>0.9690163153187883</v>
      </c>
      <c r="N203" s="54">
        <f t="shared" si="74"/>
        <v>0.7711945619494484</v>
      </c>
      <c r="O203" s="54">
        <f t="shared" si="74"/>
        <v>0.655848847089678</v>
      </c>
      <c r="P203" s="54">
        <f t="shared" si="74"/>
        <v>0.39147210328221826</v>
      </c>
    </row>
    <row r="204" spans="2:16" ht="12.75" customHeight="1">
      <c r="B204" s="55" t="s">
        <v>74</v>
      </c>
      <c r="C204" s="53">
        <f t="shared" si="72"/>
        <v>30.878450158157232</v>
      </c>
      <c r="D204" s="54">
        <f aca="true" t="shared" si="75" ref="D204:P204">100*SQRT(EXP($M73+$N73*LN(D$137*1000)))</f>
        <v>18.299991592156527</v>
      </c>
      <c r="E204" s="54">
        <f t="shared" si="75"/>
        <v>12.319050689119324</v>
      </c>
      <c r="F204" s="54">
        <f t="shared" si="75"/>
        <v>9.77321838469057</v>
      </c>
      <c r="G204" s="54">
        <f t="shared" si="75"/>
        <v>8.29284588011156</v>
      </c>
      <c r="H204" s="54">
        <f t="shared" si="75"/>
        <v>4.914722374464801</v>
      </c>
      <c r="I204" s="54">
        <f t="shared" si="75"/>
        <v>3.30845583994315</v>
      </c>
      <c r="J204" s="54">
        <f t="shared" si="75"/>
        <v>2.6247364554176382</v>
      </c>
      <c r="K204" s="54">
        <f t="shared" si="75"/>
        <v>2.227161416426073</v>
      </c>
      <c r="L204" s="54">
        <f t="shared" si="75"/>
        <v>1.3199184216247224</v>
      </c>
      <c r="M204" s="54">
        <f t="shared" si="75"/>
        <v>0.8885327547618403</v>
      </c>
      <c r="N204" s="54">
        <f t="shared" si="75"/>
        <v>0.7049102137316521</v>
      </c>
      <c r="O204" s="54">
        <f t="shared" si="75"/>
        <v>0.5981357963872181</v>
      </c>
      <c r="P204" s="54">
        <f t="shared" si="75"/>
        <v>0.35448281856083824</v>
      </c>
    </row>
    <row r="205" spans="2:16" ht="12.75" customHeight="1">
      <c r="B205" s="55" t="s">
        <v>75</v>
      </c>
      <c r="C205" s="53">
        <f t="shared" si="72"/>
        <v>31.501243929868266</v>
      </c>
      <c r="D205" s="54">
        <f aca="true" t="shared" si="76" ref="D205:P205">100*SQRT(EXP($M74+$N74*LN(D$137*1000)))</f>
        <v>18.952104991807584</v>
      </c>
      <c r="E205" s="54">
        <f t="shared" si="76"/>
        <v>12.904074260140092</v>
      </c>
      <c r="F205" s="54">
        <f t="shared" si="76"/>
        <v>10.305728867055189</v>
      </c>
      <c r="G205" s="54">
        <f t="shared" si="76"/>
        <v>8.78610226057683</v>
      </c>
      <c r="H205" s="54">
        <f t="shared" si="76"/>
        <v>5.2859859401719325</v>
      </c>
      <c r="I205" s="54">
        <f t="shared" si="76"/>
        <v>3.5991123487085206</v>
      </c>
      <c r="J205" s="54">
        <f t="shared" si="76"/>
        <v>2.8744003854994498</v>
      </c>
      <c r="K205" s="54">
        <f t="shared" si="76"/>
        <v>2.450556971819117</v>
      </c>
      <c r="L205" s="54">
        <f t="shared" si="76"/>
        <v>1.4743294938358404</v>
      </c>
      <c r="M205" s="54">
        <f t="shared" si="76"/>
        <v>1.003838744065438</v>
      </c>
      <c r="N205" s="54">
        <f t="shared" si="76"/>
        <v>0.8017072526108733</v>
      </c>
      <c r="O205" s="54">
        <f t="shared" si="76"/>
        <v>0.6834918709148996</v>
      </c>
      <c r="P205" s="54">
        <f t="shared" si="76"/>
        <v>0.4112094661234652</v>
      </c>
    </row>
    <row r="206" spans="2:16" ht="12.75" customHeight="1">
      <c r="B206" s="57" t="s">
        <v>153</v>
      </c>
      <c r="C206" s="53">
        <f t="shared" si="72"/>
        <v>35.66716560245103</v>
      </c>
      <c r="D206" s="54">
        <f aca="true" t="shared" si="77" ref="D206:P206">100*SQRT(EXP($M75+$N75*LN(D$137*1000)))</f>
        <v>21.557045681966834</v>
      </c>
      <c r="E206" s="54">
        <f t="shared" si="77"/>
        <v>14.728709453473765</v>
      </c>
      <c r="F206" s="54">
        <f t="shared" si="77"/>
        <v>11.78684407701275</v>
      </c>
      <c r="G206" s="54">
        <f t="shared" si="77"/>
        <v>10.06329370755662</v>
      </c>
      <c r="H206" s="54">
        <f t="shared" si="77"/>
        <v>6.08220133281182</v>
      </c>
      <c r="I206" s="54">
        <f t="shared" si="77"/>
        <v>4.155623993665111</v>
      </c>
      <c r="J206" s="54">
        <f t="shared" si="77"/>
        <v>3.3255929320047355</v>
      </c>
      <c r="K206" s="54">
        <f t="shared" si="77"/>
        <v>2.8393027181725246</v>
      </c>
      <c r="L206" s="54">
        <f t="shared" si="77"/>
        <v>1.7160595008528425</v>
      </c>
      <c r="M206" s="54">
        <f t="shared" si="77"/>
        <v>1.1724863492810793</v>
      </c>
      <c r="N206" s="54">
        <f t="shared" si="77"/>
        <v>0.9382976712968252</v>
      </c>
      <c r="O206" s="54">
        <f t="shared" si="77"/>
        <v>0.8010935743004624</v>
      </c>
      <c r="P206" s="54">
        <f t="shared" si="77"/>
        <v>0.48417670664411977</v>
      </c>
    </row>
    <row r="207" spans="2:16" ht="12.75" customHeight="1">
      <c r="B207" s="55" t="s">
        <v>77</v>
      </c>
      <c r="C207" s="53">
        <f t="shared" si="72"/>
        <v>35.994803633361556</v>
      </c>
      <c r="D207" s="54">
        <f aca="true" t="shared" si="78" ref="D207:P207">100*SQRT(EXP($M76+$N76*LN(D$137*1000)))</f>
        <v>21.445834897162822</v>
      </c>
      <c r="E207" s="54">
        <f t="shared" si="78"/>
        <v>14.494894490171998</v>
      </c>
      <c r="F207" s="54">
        <f t="shared" si="78"/>
        <v>11.52647776205875</v>
      </c>
      <c r="G207" s="54">
        <f t="shared" si="78"/>
        <v>9.796865791828603</v>
      </c>
      <c r="H207" s="54">
        <f t="shared" si="78"/>
        <v>5.837008264339771</v>
      </c>
      <c r="I207" s="54">
        <f t="shared" si="78"/>
        <v>3.945139899452462</v>
      </c>
      <c r="J207" s="54">
        <f t="shared" si="78"/>
        <v>3.1372127165245662</v>
      </c>
      <c r="K207" s="54">
        <f t="shared" si="78"/>
        <v>2.6664565341355124</v>
      </c>
      <c r="L207" s="54">
        <f t="shared" si="78"/>
        <v>1.588684499407304</v>
      </c>
      <c r="M207" s="54">
        <f t="shared" si="78"/>
        <v>1.0737662724488788</v>
      </c>
      <c r="N207" s="54">
        <f t="shared" si="78"/>
        <v>0.8538691378141817</v>
      </c>
      <c r="O207" s="54">
        <f t="shared" si="78"/>
        <v>0.7257413339646128</v>
      </c>
      <c r="P207" s="54">
        <f t="shared" si="78"/>
        <v>0.43239932588009095</v>
      </c>
    </row>
    <row r="208" spans="2:16" ht="12.75" customHeight="1">
      <c r="B208" s="55" t="s">
        <v>78</v>
      </c>
      <c r="C208" s="53">
        <f t="shared" si="72"/>
        <v>37.43295658718245</v>
      </c>
      <c r="D208" s="54">
        <f aca="true" t="shared" si="79" ref="D208:P208">100*SQRT(EXP($M77+$N77*LN(D$137*1000)))</f>
        <v>21.929712375489053</v>
      </c>
      <c r="E208" s="54">
        <f t="shared" si="79"/>
        <v>14.634044896768462</v>
      </c>
      <c r="F208" s="54">
        <f t="shared" si="79"/>
        <v>11.550608588639449</v>
      </c>
      <c r="G208" s="54">
        <f t="shared" si="79"/>
        <v>9.765530271158406</v>
      </c>
      <c r="H208" s="54">
        <f t="shared" si="79"/>
        <v>5.72103540744535</v>
      </c>
      <c r="I208" s="54">
        <f t="shared" si="79"/>
        <v>3.817737669105672</v>
      </c>
      <c r="J208" s="54">
        <f t="shared" si="79"/>
        <v>3.0133291117401177</v>
      </c>
      <c r="K208" s="54">
        <f t="shared" si="79"/>
        <v>2.547636899981491</v>
      </c>
      <c r="L208" s="54">
        <f t="shared" si="79"/>
        <v>1.4925068588599526</v>
      </c>
      <c r="M208" s="54">
        <f t="shared" si="79"/>
        <v>0.9959734996663108</v>
      </c>
      <c r="N208" s="54">
        <f t="shared" si="79"/>
        <v>0.7861189534715272</v>
      </c>
      <c r="O208" s="54">
        <f t="shared" si="79"/>
        <v>0.6646289135282559</v>
      </c>
      <c r="P208" s="54">
        <f t="shared" si="79"/>
        <v>0.3893660089649222</v>
      </c>
    </row>
    <row r="209" spans="2:16" ht="12.75" customHeight="1">
      <c r="B209" s="55" t="s">
        <v>79</v>
      </c>
      <c r="C209" s="53">
        <f t="shared" si="72"/>
        <v>30.582277217235703</v>
      </c>
      <c r="D209" s="54">
        <f aca="true" t="shared" si="80" ref="D209:P209">100*SQRT(EXP($M78+$N78*LN(D$137*1000)))</f>
        <v>17.806894182999603</v>
      </c>
      <c r="E209" s="54">
        <f t="shared" si="80"/>
        <v>11.8278844824323</v>
      </c>
      <c r="F209" s="54">
        <f t="shared" si="80"/>
        <v>9.3104418421683</v>
      </c>
      <c r="G209" s="54">
        <f t="shared" si="80"/>
        <v>7.856443122087256</v>
      </c>
      <c r="H209" s="54">
        <f t="shared" si="80"/>
        <v>4.574507331027594</v>
      </c>
      <c r="I209" s="54">
        <f t="shared" si="80"/>
        <v>3.0385278712494572</v>
      </c>
      <c r="J209" s="54">
        <f t="shared" si="80"/>
        <v>2.391808701978285</v>
      </c>
      <c r="K209" s="54">
        <f t="shared" si="80"/>
        <v>2.0182832721104798</v>
      </c>
      <c r="L209" s="54">
        <f t="shared" si="80"/>
        <v>1.175169409475324</v>
      </c>
      <c r="M209" s="54">
        <f t="shared" si="80"/>
        <v>0.7805835133132056</v>
      </c>
      <c r="N209" s="54">
        <f t="shared" si="80"/>
        <v>0.6144444016554588</v>
      </c>
      <c r="O209" s="54">
        <f t="shared" si="80"/>
        <v>0.5184874762255988</v>
      </c>
      <c r="P209" s="54">
        <f t="shared" si="80"/>
        <v>0.30189549191439446</v>
      </c>
    </row>
    <row r="210" spans="2:16" ht="12.75" customHeight="1">
      <c r="B210" s="55" t="s">
        <v>80</v>
      </c>
      <c r="C210" s="53">
        <f t="shared" si="72"/>
        <v>30.596178557803178</v>
      </c>
      <c r="D210" s="54">
        <f aca="true" t="shared" si="81" ref="D210:P210">100*SQRT(EXP($M79+$N79*LN(D$137*1000)))</f>
        <v>18.19176478409112</v>
      </c>
      <c r="E210" s="54">
        <f t="shared" si="81"/>
        <v>12.276357001600621</v>
      </c>
      <c r="F210" s="54">
        <f t="shared" si="81"/>
        <v>9.753372268124503</v>
      </c>
      <c r="G210" s="54">
        <f t="shared" si="81"/>
        <v>8.284459645308571</v>
      </c>
      <c r="H210" s="54">
        <f t="shared" si="81"/>
        <v>4.925743943676659</v>
      </c>
      <c r="I210" s="54">
        <f t="shared" si="81"/>
        <v>3.324042052474678</v>
      </c>
      <c r="J210" s="54">
        <f t="shared" si="81"/>
        <v>2.6408990524191416</v>
      </c>
      <c r="K210" s="54">
        <f t="shared" si="81"/>
        <v>2.2431648280874135</v>
      </c>
      <c r="L210" s="54">
        <f t="shared" si="81"/>
        <v>1.3337328008927136</v>
      </c>
      <c r="M210" s="54">
        <f t="shared" si="81"/>
        <v>0.9000435198470882</v>
      </c>
      <c r="N210" s="54">
        <f t="shared" si="81"/>
        <v>0.7150703995849247</v>
      </c>
      <c r="O210" s="54">
        <f t="shared" si="81"/>
        <v>0.6073767827232877</v>
      </c>
      <c r="P210" s="54">
        <f t="shared" si="81"/>
        <v>0.3611318827201087</v>
      </c>
    </row>
    <row r="211" spans="2:16" ht="12.75" customHeight="1">
      <c r="B211" s="57" t="s">
        <v>154</v>
      </c>
      <c r="C211" s="53">
        <f t="shared" si="72"/>
        <v>58.589000901385916</v>
      </c>
      <c r="D211" s="54">
        <f aca="true" t="shared" si="82" ref="D211:P211">100*SQRT(EXP($M80+$N80*LN(D$137*1000)))</f>
        <v>35.30577903049761</v>
      </c>
      <c r="E211" s="54">
        <f t="shared" si="82"/>
        <v>24.068260061628983</v>
      </c>
      <c r="F211" s="54">
        <f t="shared" si="82"/>
        <v>19.23562447268015</v>
      </c>
      <c r="G211" s="54">
        <f t="shared" si="82"/>
        <v>16.40754455223364</v>
      </c>
      <c r="H211" s="54">
        <f t="shared" si="82"/>
        <v>9.887199533735403</v>
      </c>
      <c r="I211" s="54">
        <f t="shared" si="82"/>
        <v>6.740190875085945</v>
      </c>
      <c r="J211" s="54">
        <f t="shared" si="82"/>
        <v>5.386836448307989</v>
      </c>
      <c r="K211" s="54">
        <f t="shared" si="82"/>
        <v>4.594847396128985</v>
      </c>
      <c r="L211" s="54">
        <f t="shared" si="82"/>
        <v>2.76885873373461</v>
      </c>
      <c r="M211" s="54">
        <f t="shared" si="82"/>
        <v>1.8875553495044377</v>
      </c>
      <c r="N211" s="54">
        <f t="shared" si="82"/>
        <v>1.5085554909866814</v>
      </c>
      <c r="O211" s="54">
        <f t="shared" si="82"/>
        <v>1.2867630818554836</v>
      </c>
      <c r="P211" s="54">
        <f t="shared" si="82"/>
        <v>0.7754044672831609</v>
      </c>
    </row>
    <row r="212" spans="2:16" ht="12.75" customHeight="1">
      <c r="B212" s="55" t="s">
        <v>82</v>
      </c>
      <c r="C212" s="53">
        <f t="shared" si="72"/>
        <v>41.05159104260396</v>
      </c>
      <c r="D212" s="54">
        <f aca="true" t="shared" si="83" ref="D212:P212">100*SQRT(EXP($M81+$N81*LN(D$137*1000)))</f>
        <v>24.274879476542505</v>
      </c>
      <c r="E212" s="54">
        <f t="shared" si="83"/>
        <v>16.31364239469108</v>
      </c>
      <c r="F212" s="54">
        <f t="shared" si="83"/>
        <v>12.929532325184315</v>
      </c>
      <c r="G212" s="54">
        <f t="shared" si="83"/>
        <v>10.963388240054332</v>
      </c>
      <c r="H212" s="54">
        <f t="shared" si="83"/>
        <v>6.4829382107422715</v>
      </c>
      <c r="I212" s="54">
        <f t="shared" si="83"/>
        <v>4.356781080586913</v>
      </c>
      <c r="J212" s="54">
        <f t="shared" si="83"/>
        <v>3.4530082523772676</v>
      </c>
      <c r="K212" s="54">
        <f t="shared" si="83"/>
        <v>2.9279226127294464</v>
      </c>
      <c r="L212" s="54">
        <f t="shared" si="83"/>
        <v>1.7313572199159855</v>
      </c>
      <c r="M212" s="54">
        <f t="shared" si="83"/>
        <v>1.1635379104752968</v>
      </c>
      <c r="N212" s="54">
        <f t="shared" si="83"/>
        <v>0.9221730292410648</v>
      </c>
      <c r="O212" s="54">
        <f t="shared" si="83"/>
        <v>0.7819417353854419</v>
      </c>
      <c r="P212" s="54">
        <f t="shared" si="83"/>
        <v>0.4623825996040136</v>
      </c>
    </row>
    <row r="213" spans="2:16" ht="12.75" customHeight="1">
      <c r="B213" s="55" t="s">
        <v>83</v>
      </c>
      <c r="C213" s="53">
        <f t="shared" si="72"/>
        <v>16.562330544551</v>
      </c>
      <c r="D213" s="54">
        <f aca="true" t="shared" si="84" ref="D213:P213">100*SQRT(EXP($M82+$N82*LN(D$137*1000)))</f>
        <v>9.90466511200201</v>
      </c>
      <c r="E213" s="54">
        <f t="shared" si="84"/>
        <v>6.713264321424167</v>
      </c>
      <c r="F213" s="54">
        <f t="shared" si="84"/>
        <v>5.347244495949492</v>
      </c>
      <c r="G213" s="54">
        <f t="shared" si="84"/>
        <v>4.550170787167304</v>
      </c>
      <c r="H213" s="54">
        <f t="shared" si="84"/>
        <v>2.7211096728252446</v>
      </c>
      <c r="I213" s="54">
        <f t="shared" si="84"/>
        <v>1.8443358028454877</v>
      </c>
      <c r="J213" s="54">
        <f t="shared" si="84"/>
        <v>1.4690490346067515</v>
      </c>
      <c r="K213" s="54">
        <f t="shared" si="84"/>
        <v>1.250068891977426</v>
      </c>
      <c r="L213" s="54">
        <f t="shared" si="84"/>
        <v>0.7475707424545597</v>
      </c>
      <c r="M213" s="54">
        <f t="shared" si="84"/>
        <v>0.5066945662786136</v>
      </c>
      <c r="N213" s="54">
        <f t="shared" si="84"/>
        <v>0.40359199354242725</v>
      </c>
      <c r="O213" s="54">
        <f t="shared" si="84"/>
        <v>0.343431556260882</v>
      </c>
      <c r="P213" s="54">
        <f t="shared" si="84"/>
        <v>0.2053801875592217</v>
      </c>
    </row>
    <row r="214" spans="2:16" ht="12.75" customHeight="1">
      <c r="B214" s="55" t="s">
        <v>84</v>
      </c>
      <c r="C214" s="53">
        <f t="shared" si="72"/>
        <v>62.43756028428673</v>
      </c>
      <c r="D214" s="54">
        <f aca="true" t="shared" si="85" ref="D214:P214">100*SQRT(EXP($M83+$N83*LN(D$137*1000)))</f>
        <v>37.55892714979868</v>
      </c>
      <c r="E214" s="54">
        <f t="shared" si="85"/>
        <v>25.570269282363682</v>
      </c>
      <c r="F214" s="54">
        <f t="shared" si="85"/>
        <v>20.420177145816822</v>
      </c>
      <c r="G214" s="54">
        <f t="shared" si="85"/>
        <v>17.408342590959673</v>
      </c>
      <c r="H214" s="54">
        <f t="shared" si="85"/>
        <v>10.471880518642557</v>
      </c>
      <c r="I214" s="54">
        <f t="shared" si="85"/>
        <v>7.1292985469598005</v>
      </c>
      <c r="J214" s="54">
        <f t="shared" si="85"/>
        <v>5.693390931738996</v>
      </c>
      <c r="K214" s="54">
        <f t="shared" si="85"/>
        <v>4.853655241883112</v>
      </c>
      <c r="L214" s="54">
        <f t="shared" si="85"/>
        <v>2.919686208271085</v>
      </c>
      <c r="M214" s="54">
        <f t="shared" si="85"/>
        <v>1.9877341615146533</v>
      </c>
      <c r="N214" s="54">
        <f t="shared" si="85"/>
        <v>1.587385852245073</v>
      </c>
      <c r="O214" s="54">
        <f t="shared" si="85"/>
        <v>1.3532574444676482</v>
      </c>
      <c r="P214" s="54">
        <f t="shared" si="85"/>
        <v>0.8140436227850883</v>
      </c>
    </row>
    <row r="215" spans="2:16" ht="12.75" customHeight="1">
      <c r="B215" s="55" t="s">
        <v>85</v>
      </c>
      <c r="C215" s="53">
        <f t="shared" si="72"/>
        <v>40.48474891077202</v>
      </c>
      <c r="D215" s="54">
        <f aca="true" t="shared" si="86" ref="D215:P215">100*SQRT(EXP($M84+$N84*LN(D$137*1000)))</f>
        <v>24.70878716105893</v>
      </c>
      <c r="E215" s="54">
        <f t="shared" si="86"/>
        <v>17.00723897817716</v>
      </c>
      <c r="F215" s="54">
        <f t="shared" si="86"/>
        <v>13.669184108956975</v>
      </c>
      <c r="G215" s="54">
        <f t="shared" si="86"/>
        <v>11.706207017586063</v>
      </c>
      <c r="H215" s="54">
        <f t="shared" si="86"/>
        <v>7.144571361880603</v>
      </c>
      <c r="I215" s="54">
        <f t="shared" si="86"/>
        <v>4.917660739724325</v>
      </c>
      <c r="J215" s="54">
        <f t="shared" si="86"/>
        <v>3.952458722014507</v>
      </c>
      <c r="K215" s="54">
        <f t="shared" si="86"/>
        <v>3.3848618658993193</v>
      </c>
      <c r="L215" s="54">
        <f t="shared" si="86"/>
        <v>2.0658601983286022</v>
      </c>
      <c r="M215" s="54">
        <f t="shared" si="86"/>
        <v>1.4219466888221493</v>
      </c>
      <c r="N215" s="54">
        <f t="shared" si="86"/>
        <v>1.142857527172523</v>
      </c>
      <c r="O215" s="54">
        <f t="shared" si="86"/>
        <v>0.9787363092082103</v>
      </c>
      <c r="P215" s="54">
        <f t="shared" si="86"/>
        <v>0.597345612895512</v>
      </c>
    </row>
    <row r="216" spans="2:16" ht="12.75" customHeight="1">
      <c r="B216" s="55" t="s">
        <v>86</v>
      </c>
      <c r="C216" s="53">
        <f t="shared" si="72"/>
        <v>36.802982722139376</v>
      </c>
      <c r="D216" s="54">
        <f aca="true" t="shared" si="87" ref="D216:P216">100*SQRT(EXP($M85+$N85*LN(D$137*1000)))</f>
        <v>21.947113118324577</v>
      </c>
      <c r="E216" s="54">
        <f t="shared" si="87"/>
        <v>14.843812500460476</v>
      </c>
      <c r="F216" s="54">
        <f t="shared" si="87"/>
        <v>11.808647056175044</v>
      </c>
      <c r="G216" s="54">
        <f t="shared" si="87"/>
        <v>10.039533143193067</v>
      </c>
      <c r="H216" s="54">
        <f t="shared" si="87"/>
        <v>5.9869813056287695</v>
      </c>
      <c r="I216" s="54">
        <f t="shared" si="87"/>
        <v>4.049262764783154</v>
      </c>
      <c r="J216" s="54">
        <f t="shared" si="87"/>
        <v>3.221296067001145</v>
      </c>
      <c r="K216" s="54">
        <f t="shared" si="87"/>
        <v>2.7386972000136054</v>
      </c>
      <c r="L216" s="54">
        <f t="shared" si="87"/>
        <v>1.6331963552883293</v>
      </c>
      <c r="M216" s="54">
        <f t="shared" si="87"/>
        <v>1.1046036143174576</v>
      </c>
      <c r="N216" s="54">
        <f t="shared" si="87"/>
        <v>0.8787415105145996</v>
      </c>
      <c r="O216" s="54">
        <f t="shared" si="87"/>
        <v>0.7470927428978874</v>
      </c>
      <c r="P216" s="54">
        <f t="shared" si="87"/>
        <v>0.44552174105159476</v>
      </c>
    </row>
    <row r="217" spans="2:16" ht="12.75" customHeight="1">
      <c r="B217" s="57" t="s">
        <v>155</v>
      </c>
      <c r="C217" s="53">
        <f t="shared" si="72"/>
        <v>37.40118233503059</v>
      </c>
      <c r="D217" s="54">
        <f aca="true" t="shared" si="88" ref="D217:P217">100*SQRT(EXP($M86+$N86*LN(D$137*1000)))</f>
        <v>22.86396642536009</v>
      </c>
      <c r="E217" s="54">
        <f t="shared" si="88"/>
        <v>15.756807437425744</v>
      </c>
      <c r="F217" s="54">
        <f t="shared" si="88"/>
        <v>12.673294676242069</v>
      </c>
      <c r="G217" s="54">
        <f t="shared" si="88"/>
        <v>10.858876189773152</v>
      </c>
      <c r="H217" s="54">
        <f t="shared" si="88"/>
        <v>6.638212086348269</v>
      </c>
      <c r="I217" s="54">
        <f t="shared" si="88"/>
        <v>4.574754337347424</v>
      </c>
      <c r="J217" s="54">
        <f t="shared" si="88"/>
        <v>3.6795023369335795</v>
      </c>
      <c r="K217" s="54">
        <f t="shared" si="88"/>
        <v>3.1527129556645295</v>
      </c>
      <c r="L217" s="54">
        <f t="shared" si="88"/>
        <v>1.9273060012222387</v>
      </c>
      <c r="M217" s="54">
        <f t="shared" si="88"/>
        <v>1.3282117795873898</v>
      </c>
      <c r="N217" s="54">
        <f t="shared" si="88"/>
        <v>1.0682886962993112</v>
      </c>
      <c r="O217" s="54">
        <f t="shared" si="88"/>
        <v>0.9153432461248664</v>
      </c>
      <c r="P217" s="54">
        <f t="shared" si="88"/>
        <v>0.5595645896861716</v>
      </c>
    </row>
    <row r="218" spans="2:16" ht="12.75" customHeight="1">
      <c r="B218" s="55" t="s">
        <v>88</v>
      </c>
      <c r="C218" s="53">
        <f t="shared" si="72"/>
        <v>32.449286517319855</v>
      </c>
      <c r="D218" s="54">
        <f aca="true" t="shared" si="89" ref="D218:P218">100*SQRT(EXP($M87+$N87*LN(D$137*1000)))</f>
        <v>19.080077497489107</v>
      </c>
      <c r="E218" s="54">
        <f t="shared" si="89"/>
        <v>12.767887378262492</v>
      </c>
      <c r="F218" s="54">
        <f t="shared" si="89"/>
        <v>10.094059191630716</v>
      </c>
      <c r="G218" s="54">
        <f t="shared" si="89"/>
        <v>8.543935323399374</v>
      </c>
      <c r="H218" s="54">
        <f t="shared" si="89"/>
        <v>5.0238068568004755</v>
      </c>
      <c r="I218" s="54">
        <f t="shared" si="89"/>
        <v>3.361799770792992</v>
      </c>
      <c r="J218" s="54">
        <f t="shared" si="89"/>
        <v>2.6577776629333743</v>
      </c>
      <c r="K218" s="54">
        <f t="shared" si="89"/>
        <v>2.249628224382325</v>
      </c>
      <c r="L218" s="54">
        <f t="shared" si="89"/>
        <v>1.3227742569576477</v>
      </c>
      <c r="M218" s="54">
        <f t="shared" si="89"/>
        <v>0.8851658355120763</v>
      </c>
      <c r="N218" s="54">
        <f t="shared" si="89"/>
        <v>0.6997959860830203</v>
      </c>
      <c r="O218" s="54">
        <f t="shared" si="89"/>
        <v>0.5923297586391395</v>
      </c>
      <c r="P218" s="54">
        <f t="shared" si="89"/>
        <v>0.34828801837820067</v>
      </c>
    </row>
    <row r="219" spans="2:16" ht="12.75" customHeight="1">
      <c r="B219" s="55" t="s">
        <v>89</v>
      </c>
      <c r="C219" s="53">
        <f t="shared" si="72"/>
        <v>29.591403767528586</v>
      </c>
      <c r="D219" s="54">
        <f aca="true" t="shared" si="90" ref="D219:P219">100*SQRT(EXP($M88+$N88*LN(D$137*1000)))</f>
        <v>17.80155381376205</v>
      </c>
      <c r="E219" s="54">
        <f t="shared" si="90"/>
        <v>12.119899390125147</v>
      </c>
      <c r="F219" s="54">
        <f t="shared" si="90"/>
        <v>9.67908538126679</v>
      </c>
      <c r="G219" s="54">
        <f t="shared" si="90"/>
        <v>8.25163706289485</v>
      </c>
      <c r="H219" s="54">
        <f t="shared" si="90"/>
        <v>4.964007871365148</v>
      </c>
      <c r="I219" s="54">
        <f t="shared" si="90"/>
        <v>3.379664303585893</v>
      </c>
      <c r="J219" s="54">
        <f t="shared" si="90"/>
        <v>2.699037203318702</v>
      </c>
      <c r="K219" s="54">
        <f t="shared" si="90"/>
        <v>2.3009896641826915</v>
      </c>
      <c r="L219" s="54">
        <f t="shared" si="90"/>
        <v>1.3842260290742356</v>
      </c>
      <c r="M219" s="54">
        <f t="shared" si="90"/>
        <v>0.9424278566403823</v>
      </c>
      <c r="N219" s="54">
        <f t="shared" si="90"/>
        <v>0.7526332848553721</v>
      </c>
      <c r="O219" s="54">
        <f t="shared" si="90"/>
        <v>0.6416367315139928</v>
      </c>
      <c r="P219" s="54">
        <f t="shared" si="90"/>
        <v>0.38599489549956834</v>
      </c>
    </row>
    <row r="220" spans="2:16" ht="12.75" customHeight="1">
      <c r="B220" s="55" t="s">
        <v>90</v>
      </c>
      <c r="C220" s="53">
        <f t="shared" si="72"/>
        <v>39.76447194744924</v>
      </c>
      <c r="D220" s="54">
        <f aca="true" t="shared" si="91" ref="D220:P220">100*SQRT(EXP($M89+$N89*LN(D$137*1000)))</f>
        <v>23.629531304662176</v>
      </c>
      <c r="E220" s="54">
        <f t="shared" si="91"/>
        <v>15.939047450171612</v>
      </c>
      <c r="F220" s="54">
        <f t="shared" si="91"/>
        <v>12.660125778860829</v>
      </c>
      <c r="G220" s="54">
        <f t="shared" si="91"/>
        <v>10.751513872333842</v>
      </c>
      <c r="H220" s="54">
        <f t="shared" si="91"/>
        <v>6.388950265819365</v>
      </c>
      <c r="I220" s="54">
        <f t="shared" si="91"/>
        <v>4.30959802506067</v>
      </c>
      <c r="J220" s="54">
        <f t="shared" si="91"/>
        <v>3.4230435177612115</v>
      </c>
      <c r="K220" s="54">
        <f t="shared" si="91"/>
        <v>2.9069932250012522</v>
      </c>
      <c r="L220" s="54">
        <f t="shared" si="91"/>
        <v>1.7274437217068155</v>
      </c>
      <c r="M220" s="54">
        <f t="shared" si="91"/>
        <v>1.165228674779236</v>
      </c>
      <c r="N220" s="54">
        <f t="shared" si="91"/>
        <v>0.9255221574537443</v>
      </c>
      <c r="O220" s="54">
        <f t="shared" si="91"/>
        <v>0.785992531893445</v>
      </c>
      <c r="P220" s="54">
        <f t="shared" si="91"/>
        <v>0.46706605741304724</v>
      </c>
    </row>
    <row r="221" spans="2:16" ht="12.75" customHeight="1">
      <c r="B221" s="55" t="s">
        <v>91</v>
      </c>
      <c r="C221" s="53">
        <f t="shared" si="72"/>
        <v>39.10837963036572</v>
      </c>
      <c r="D221" s="54">
        <f aca="true" t="shared" si="92" ref="D221:P221">100*SQRT(EXP($M90+$N90*LN(D$137*1000)))</f>
        <v>23.851627305060937</v>
      </c>
      <c r="E221" s="54">
        <f t="shared" si="92"/>
        <v>16.408336105403578</v>
      </c>
      <c r="F221" s="54">
        <f t="shared" si="92"/>
        <v>13.183640585624753</v>
      </c>
      <c r="G221" s="54">
        <f t="shared" si="92"/>
        <v>11.287845911073907</v>
      </c>
      <c r="H221" s="54">
        <f t="shared" si="92"/>
        <v>6.88429171171399</v>
      </c>
      <c r="I221" s="54">
        <f t="shared" si="92"/>
        <v>4.735935657919621</v>
      </c>
      <c r="J221" s="54">
        <f t="shared" si="92"/>
        <v>3.805192260176513</v>
      </c>
      <c r="K221" s="54">
        <f t="shared" si="92"/>
        <v>3.2580093196501627</v>
      </c>
      <c r="L221" s="54">
        <f t="shared" si="92"/>
        <v>1.9870121130862146</v>
      </c>
      <c r="M221" s="54">
        <f t="shared" si="92"/>
        <v>1.3669324184899043</v>
      </c>
      <c r="N221" s="54">
        <f t="shared" si="92"/>
        <v>1.0982920872930548</v>
      </c>
      <c r="O221" s="54">
        <f t="shared" si="92"/>
        <v>0.940358754943125</v>
      </c>
      <c r="P221" s="54">
        <f t="shared" si="92"/>
        <v>0.5735110165121611</v>
      </c>
    </row>
    <row r="222" spans="2:16" ht="12.75" customHeight="1">
      <c r="B222" s="57" t="s">
        <v>156</v>
      </c>
      <c r="C222" s="53">
        <f t="shared" si="72"/>
        <v>17.173528411118532</v>
      </c>
      <c r="D222" s="54">
        <f aca="true" t="shared" si="93" ref="D222:P222">100*SQRT(EXP($M91+$N91*LN(D$137*1000)))</f>
        <v>10.515378652159841</v>
      </c>
      <c r="E222" s="54">
        <f t="shared" si="93"/>
        <v>7.255551840083201</v>
      </c>
      <c r="F222" s="54">
        <f t="shared" si="93"/>
        <v>5.839842436844186</v>
      </c>
      <c r="G222" s="54">
        <f t="shared" si="93"/>
        <v>5.006289763357403</v>
      </c>
      <c r="H222" s="54">
        <f t="shared" si="93"/>
        <v>3.0653591529887647</v>
      </c>
      <c r="I222" s="54">
        <f t="shared" si="93"/>
        <v>2.1150804910306578</v>
      </c>
      <c r="J222" s="54">
        <f t="shared" si="93"/>
        <v>1.7023841991762867</v>
      </c>
      <c r="K222" s="54">
        <f t="shared" si="93"/>
        <v>1.4593935849822706</v>
      </c>
      <c r="L222" s="54">
        <f t="shared" si="93"/>
        <v>0.893589004032869</v>
      </c>
      <c r="M222" s="54">
        <f t="shared" si="93"/>
        <v>0.6165713624736764</v>
      </c>
      <c r="N222" s="54">
        <f t="shared" si="93"/>
        <v>0.4962654374577961</v>
      </c>
      <c r="O222" s="54">
        <f t="shared" si="93"/>
        <v>0.42543075542216735</v>
      </c>
      <c r="P222" s="54">
        <f t="shared" si="93"/>
        <v>0.26049192550566386</v>
      </c>
    </row>
    <row r="223" spans="2:16" ht="12.75" customHeight="1">
      <c r="B223" s="55" t="s">
        <v>93</v>
      </c>
      <c r="C223" s="53">
        <f t="shared" si="72"/>
        <v>16.831776262217918</v>
      </c>
      <c r="D223" s="54">
        <f aca="true" t="shared" si="94" ref="D223:P223">100*SQRT(EXP($M92+$N92*LN(D$137*1000)))</f>
        <v>10.26595960710805</v>
      </c>
      <c r="E223" s="54">
        <f t="shared" si="94"/>
        <v>7.062562032477218</v>
      </c>
      <c r="F223" s="54">
        <f t="shared" si="94"/>
        <v>5.674695470865522</v>
      </c>
      <c r="G223" s="54">
        <f t="shared" si="94"/>
        <v>4.858754989455882</v>
      </c>
      <c r="H223" s="54">
        <f t="shared" si="94"/>
        <v>2.9634295088958207</v>
      </c>
      <c r="I223" s="54">
        <f t="shared" si="94"/>
        <v>2.0387187887393337</v>
      </c>
      <c r="J223" s="54">
        <f t="shared" si="94"/>
        <v>1.6380894388788307</v>
      </c>
      <c r="K223" s="54">
        <f t="shared" si="94"/>
        <v>1.4025554807637213</v>
      </c>
      <c r="L223" s="54">
        <f t="shared" si="94"/>
        <v>0.8554401916908013</v>
      </c>
      <c r="M223" s="54">
        <f t="shared" si="94"/>
        <v>0.5885080060813163</v>
      </c>
      <c r="N223" s="54">
        <f t="shared" si="94"/>
        <v>0.47286008976920285</v>
      </c>
      <c r="O223" s="54">
        <f t="shared" si="94"/>
        <v>0.40486953569162176</v>
      </c>
      <c r="P223" s="54">
        <f t="shared" si="94"/>
        <v>0.24693616614240166</v>
      </c>
    </row>
    <row r="224" spans="2:16" ht="12.75" customHeight="1">
      <c r="B224" s="55" t="s">
        <v>94</v>
      </c>
      <c r="C224" s="53">
        <f t="shared" si="72"/>
        <v>16.460101568329346</v>
      </c>
      <c r="D224" s="54">
        <f aca="true" t="shared" si="95" ref="D224:P224">100*SQRT(EXP($M93+$N93*LN(D$137*1000)))</f>
        <v>10.175400969024643</v>
      </c>
      <c r="E224" s="54">
        <f t="shared" si="95"/>
        <v>7.071949834784505</v>
      </c>
      <c r="F224" s="54">
        <f t="shared" si="95"/>
        <v>5.716205924597281</v>
      </c>
      <c r="G224" s="54">
        <f t="shared" si="95"/>
        <v>4.915037217496746</v>
      </c>
      <c r="H224" s="54">
        <f t="shared" si="95"/>
        <v>3.0384061883273463</v>
      </c>
      <c r="I224" s="54">
        <f t="shared" si="95"/>
        <v>2.1117060847980973</v>
      </c>
      <c r="J224" s="54">
        <f t="shared" si="95"/>
        <v>1.7068767617041285</v>
      </c>
      <c r="K224" s="54">
        <f t="shared" si="95"/>
        <v>1.4676453088150703</v>
      </c>
      <c r="L224" s="54">
        <f t="shared" si="95"/>
        <v>0.9072774815822165</v>
      </c>
      <c r="M224" s="54">
        <f t="shared" si="95"/>
        <v>0.6305619656179584</v>
      </c>
      <c r="N224" s="54">
        <f t="shared" si="95"/>
        <v>0.5096786781436373</v>
      </c>
      <c r="O224" s="54">
        <f t="shared" si="95"/>
        <v>0.4382434266863841</v>
      </c>
      <c r="P224" s="54">
        <f t="shared" si="95"/>
        <v>0.2709158610025465</v>
      </c>
    </row>
    <row r="225" spans="2:16" ht="12.75" customHeight="1">
      <c r="B225" s="57" t="s">
        <v>157</v>
      </c>
      <c r="C225" s="53">
        <f t="shared" si="72"/>
        <v>48.56269507011819</v>
      </c>
      <c r="D225" s="54">
        <f aca="true" t="shared" si="96" ref="D225:P225">100*SQRT(EXP($M94+$N94*LN(D$137*1000)))</f>
        <v>30.195641738772384</v>
      </c>
      <c r="E225" s="54">
        <f t="shared" si="96"/>
        <v>21.078517966650224</v>
      </c>
      <c r="F225" s="54">
        <f t="shared" si="96"/>
        <v>17.081459437055972</v>
      </c>
      <c r="G225" s="54">
        <f t="shared" si="96"/>
        <v>14.714173770974806</v>
      </c>
      <c r="H225" s="54">
        <f t="shared" si="96"/>
        <v>9.149078712144787</v>
      </c>
      <c r="I225" s="54">
        <f t="shared" si="96"/>
        <v>6.386650818042243</v>
      </c>
      <c r="J225" s="54">
        <f t="shared" si="96"/>
        <v>5.175568655236245</v>
      </c>
      <c r="K225" s="54">
        <f t="shared" si="96"/>
        <v>4.458296835664402</v>
      </c>
      <c r="L225" s="54">
        <f t="shared" si="96"/>
        <v>2.772110028499234</v>
      </c>
      <c r="M225" s="54">
        <f t="shared" si="96"/>
        <v>1.935112740664938</v>
      </c>
      <c r="N225" s="54">
        <f t="shared" si="96"/>
        <v>1.5681628963713772</v>
      </c>
      <c r="O225" s="54">
        <f t="shared" si="96"/>
        <v>1.3508343033234698</v>
      </c>
      <c r="P225" s="54">
        <f t="shared" si="96"/>
        <v>0.8399309101915622</v>
      </c>
    </row>
    <row r="226" spans="2:16" ht="12.75" customHeight="1">
      <c r="B226" s="55" t="s">
        <v>96</v>
      </c>
      <c r="C226" s="53">
        <f t="shared" si="72"/>
        <v>40.51259091529175</v>
      </c>
      <c r="D226" s="54">
        <f aca="true" t="shared" si="97" ref="D226:P226">100*SQRT(EXP($M95+$N95*LN(D$137*1000)))</f>
        <v>25.597452479659015</v>
      </c>
      <c r="E226" s="54">
        <f t="shared" si="97"/>
        <v>18.086792535459953</v>
      </c>
      <c r="F226" s="54">
        <f t="shared" si="97"/>
        <v>14.761436683642534</v>
      </c>
      <c r="G226" s="54">
        <f t="shared" si="97"/>
        <v>12.779868015409928</v>
      </c>
      <c r="H226" s="54">
        <f t="shared" si="97"/>
        <v>8.074824562684082</v>
      </c>
      <c r="I226" s="54">
        <f t="shared" si="97"/>
        <v>5.705555142315812</v>
      </c>
      <c r="J226" s="54">
        <f t="shared" si="97"/>
        <v>4.656557585498076</v>
      </c>
      <c r="K226" s="54">
        <f t="shared" si="97"/>
        <v>4.031463374751718</v>
      </c>
      <c r="L226" s="54">
        <f t="shared" si="97"/>
        <v>2.5472375334982864</v>
      </c>
      <c r="M226" s="54">
        <f t="shared" si="97"/>
        <v>1.7998414820197737</v>
      </c>
      <c r="N226" s="54">
        <f t="shared" si="97"/>
        <v>1.468930769529202</v>
      </c>
      <c r="O226" s="54">
        <f t="shared" si="97"/>
        <v>1.271742159024415</v>
      </c>
      <c r="P226" s="54">
        <f t="shared" si="97"/>
        <v>0.8035368448804625</v>
      </c>
    </row>
    <row r="227" spans="2:16" ht="12.75" customHeight="1">
      <c r="B227" s="55" t="s">
        <v>97</v>
      </c>
      <c r="C227" s="53">
        <f t="shared" si="72"/>
        <v>28.529570042645076</v>
      </c>
      <c r="D227" s="54">
        <f aca="true" t="shared" si="98" ref="D227:P227">100*SQRT(EXP($M96+$N96*LN(D$137*1000)))</f>
        <v>17.3087240162894</v>
      </c>
      <c r="E227" s="54">
        <f t="shared" si="98"/>
        <v>11.86009219207797</v>
      </c>
      <c r="F227" s="54">
        <f t="shared" si="98"/>
        <v>9.507157381936002</v>
      </c>
      <c r="G227" s="54">
        <f t="shared" si="98"/>
        <v>8.126641032129859</v>
      </c>
      <c r="H227" s="54">
        <f t="shared" si="98"/>
        <v>4.930385792506945</v>
      </c>
      <c r="I227" s="54">
        <f t="shared" si="98"/>
        <v>3.3783443532066615</v>
      </c>
      <c r="J227" s="54">
        <f t="shared" si="98"/>
        <v>2.70811144940039</v>
      </c>
      <c r="K227" s="54">
        <f t="shared" si="98"/>
        <v>2.3148717056155723</v>
      </c>
      <c r="L227" s="54">
        <f t="shared" si="98"/>
        <v>1.404419184226243</v>
      </c>
      <c r="M227" s="54">
        <f t="shared" si="98"/>
        <v>0.9623205607513636</v>
      </c>
      <c r="N227" s="54">
        <f t="shared" si="98"/>
        <v>0.7714048824213352</v>
      </c>
      <c r="O227" s="54">
        <f t="shared" si="98"/>
        <v>0.6593906378137557</v>
      </c>
      <c r="P227" s="54">
        <f t="shared" si="98"/>
        <v>0.40004846030919006</v>
      </c>
    </row>
    <row r="228" spans="2:16" ht="12.75" customHeight="1">
      <c r="B228" s="55" t="s">
        <v>98</v>
      </c>
      <c r="C228" s="53">
        <f t="shared" si="72"/>
        <v>52.66673176267812</v>
      </c>
      <c r="D228" s="54">
        <f aca="true" t="shared" si="99" ref="D228:P228">100*SQRT(EXP($M97+$N97*LN(D$137*1000)))</f>
        <v>32.55486171210207</v>
      </c>
      <c r="E228" s="54">
        <f t="shared" si="99"/>
        <v>22.62421852524848</v>
      </c>
      <c r="F228" s="54">
        <f t="shared" si="99"/>
        <v>18.286255632224545</v>
      </c>
      <c r="G228" s="54">
        <f t="shared" si="99"/>
        <v>15.72285173270811</v>
      </c>
      <c r="H228" s="54">
        <f t="shared" si="99"/>
        <v>9.7187588207423</v>
      </c>
      <c r="I228" s="54">
        <f t="shared" si="99"/>
        <v>6.754116337496879</v>
      </c>
      <c r="J228" s="54">
        <f t="shared" si="99"/>
        <v>5.459083494062731</v>
      </c>
      <c r="K228" s="54">
        <f t="shared" si="99"/>
        <v>4.69381824797233</v>
      </c>
      <c r="L228" s="54">
        <f t="shared" si="99"/>
        <v>2.9013876283997124</v>
      </c>
      <c r="M228" s="54">
        <f t="shared" si="99"/>
        <v>2.0163387057781805</v>
      </c>
      <c r="N228" s="54">
        <f t="shared" si="99"/>
        <v>1.6297263471823566</v>
      </c>
      <c r="O228" s="54">
        <f t="shared" si="99"/>
        <v>1.40126804726939</v>
      </c>
      <c r="P228" s="54">
        <f t="shared" si="99"/>
        <v>0.866165147782517</v>
      </c>
    </row>
    <row r="229" spans="2:16" ht="12.75" customHeight="1">
      <c r="B229" s="55" t="s">
        <v>99</v>
      </c>
      <c r="C229" s="53">
        <f t="shared" si="72"/>
        <v>39.90838243449556</v>
      </c>
      <c r="D229" s="54">
        <f aca="true" t="shared" si="100" ref="D229:P229">100*SQRT(EXP($M98+$N98*LN(D$137*1000)))</f>
        <v>24.08112843015962</v>
      </c>
      <c r="E229" s="54">
        <f t="shared" si="100"/>
        <v>16.432996192012407</v>
      </c>
      <c r="F229" s="54">
        <f t="shared" si="100"/>
        <v>13.14123953625827</v>
      </c>
      <c r="G229" s="54">
        <f t="shared" si="100"/>
        <v>11.213899906305368</v>
      </c>
      <c r="H229" s="54">
        <f t="shared" si="100"/>
        <v>6.766582541648634</v>
      </c>
      <c r="I229" s="54">
        <f t="shared" si="100"/>
        <v>4.617525522624053</v>
      </c>
      <c r="J229" s="54">
        <f t="shared" si="100"/>
        <v>3.692571229772669</v>
      </c>
      <c r="K229" s="54">
        <f t="shared" si="100"/>
        <v>3.151005965101207</v>
      </c>
      <c r="L229" s="54">
        <f t="shared" si="100"/>
        <v>1.9013494083441769</v>
      </c>
      <c r="M229" s="54">
        <f t="shared" si="100"/>
        <v>1.297483532701621</v>
      </c>
      <c r="N229" s="54">
        <f t="shared" si="100"/>
        <v>1.0375796171528553</v>
      </c>
      <c r="O229" s="54">
        <f t="shared" si="100"/>
        <v>0.8854046027752203</v>
      </c>
      <c r="P229" s="54">
        <f t="shared" si="100"/>
        <v>0.5342622439554172</v>
      </c>
    </row>
    <row r="230" spans="2:16" ht="12.75" customHeight="1">
      <c r="B230" s="55" t="s">
        <v>100</v>
      </c>
      <c r="C230" s="53">
        <f t="shared" si="72"/>
        <v>48.04072343204244</v>
      </c>
      <c r="D230" s="54">
        <f aca="true" t="shared" si="101" ref="D230:P230">100*SQRT(EXP($M99+$N99*LN(D$137*1000)))</f>
        <v>29.27441625125527</v>
      </c>
      <c r="E230" s="54">
        <f t="shared" si="101"/>
        <v>20.125897949574913</v>
      </c>
      <c r="F230" s="54">
        <f t="shared" si="101"/>
        <v>16.164511209814915</v>
      </c>
      <c r="G230" s="54">
        <f t="shared" si="101"/>
        <v>13.836373876774921</v>
      </c>
      <c r="H230" s="54">
        <f t="shared" si="101"/>
        <v>8.431425243828455</v>
      </c>
      <c r="I230" s="54">
        <f t="shared" si="101"/>
        <v>5.796529043324136</v>
      </c>
      <c r="J230" s="54">
        <f t="shared" si="101"/>
        <v>4.655596432695308</v>
      </c>
      <c r="K230" s="54">
        <f t="shared" si="101"/>
        <v>3.985061597349065</v>
      </c>
      <c r="L230" s="54">
        <f t="shared" si="101"/>
        <v>2.428363764186742</v>
      </c>
      <c r="M230" s="54">
        <f t="shared" si="101"/>
        <v>1.6694782530590115</v>
      </c>
      <c r="N230" s="54">
        <f t="shared" si="101"/>
        <v>1.3408743303642037</v>
      </c>
      <c r="O230" s="54">
        <f t="shared" si="101"/>
        <v>1.147751287736081</v>
      </c>
      <c r="P230" s="54">
        <f t="shared" si="101"/>
        <v>0.6994013942697975</v>
      </c>
    </row>
    <row r="231" spans="2:16" ht="12.75" customHeight="1">
      <c r="B231" s="57" t="s">
        <v>158</v>
      </c>
      <c r="C231" s="53">
        <f t="shared" si="72"/>
        <v>41.05262881494913</v>
      </c>
      <c r="D231" s="54">
        <f aca="true" t="shared" si="102" ref="D231:P231">100*SQRT(EXP($M100+$N100*LN(D$137*1000)))</f>
        <v>25.238651436867077</v>
      </c>
      <c r="E231" s="54">
        <f t="shared" si="102"/>
        <v>17.467988974672085</v>
      </c>
      <c r="F231" s="54">
        <f t="shared" si="102"/>
        <v>14.084852683226732</v>
      </c>
      <c r="G231" s="54">
        <f t="shared" si="102"/>
        <v>12.089815479346479</v>
      </c>
      <c r="H231" s="54">
        <f t="shared" si="102"/>
        <v>7.432669907563971</v>
      </c>
      <c r="I231" s="54">
        <f t="shared" si="102"/>
        <v>5.144244585431823</v>
      </c>
      <c r="J231" s="54">
        <f t="shared" si="102"/>
        <v>4.147926086818139</v>
      </c>
      <c r="K231" s="54">
        <f t="shared" si="102"/>
        <v>3.5603965578794083</v>
      </c>
      <c r="L231" s="54">
        <f t="shared" si="102"/>
        <v>2.1888880272782405</v>
      </c>
      <c r="M231" s="54">
        <f t="shared" si="102"/>
        <v>1.514957010398583</v>
      </c>
      <c r="N231" s="54">
        <f t="shared" si="102"/>
        <v>1.2215456709885033</v>
      </c>
      <c r="O231" s="54">
        <f t="shared" si="102"/>
        <v>1.048520853855478</v>
      </c>
      <c r="P231" s="54">
        <f t="shared" si="102"/>
        <v>0.6446177289652196</v>
      </c>
    </row>
    <row r="232" spans="2:16" ht="12.75" customHeight="1">
      <c r="B232" s="55" t="s">
        <v>102</v>
      </c>
      <c r="C232" s="53">
        <f t="shared" si="72"/>
        <v>37.24306025955292</v>
      </c>
      <c r="D232" s="54">
        <f aca="true" t="shared" si="103" ref="D232:P232">100*SQRT(EXP($M101+$N101*LN(D$137*1000)))</f>
        <v>22.659794308371357</v>
      </c>
      <c r="E232" s="54">
        <f t="shared" si="103"/>
        <v>15.560286408123636</v>
      </c>
      <c r="F232" s="54">
        <f t="shared" si="103"/>
        <v>12.489045775497289</v>
      </c>
      <c r="G232" s="54">
        <f t="shared" si="103"/>
        <v>10.685115222488513</v>
      </c>
      <c r="H232" s="54">
        <f t="shared" si="103"/>
        <v>6.50114441228638</v>
      </c>
      <c r="I232" s="54">
        <f t="shared" si="103"/>
        <v>4.464280110361664</v>
      </c>
      <c r="J232" s="54">
        <f t="shared" si="103"/>
        <v>3.583134473915649</v>
      </c>
      <c r="K232" s="54">
        <f t="shared" si="103"/>
        <v>3.065582863550275</v>
      </c>
      <c r="L232" s="54">
        <f t="shared" si="103"/>
        <v>1.865192512086846</v>
      </c>
      <c r="M232" s="54">
        <f t="shared" si="103"/>
        <v>1.2808117010857778</v>
      </c>
      <c r="N232" s="54">
        <f t="shared" si="103"/>
        <v>1.0280090960473343</v>
      </c>
      <c r="O232" s="54">
        <f t="shared" si="103"/>
        <v>0.8795224101574464</v>
      </c>
      <c r="P232" s="54">
        <f t="shared" si="103"/>
        <v>0.535127800048566</v>
      </c>
    </row>
    <row r="233" spans="2:16" ht="12.75" customHeight="1">
      <c r="B233" s="55" t="s">
        <v>103</v>
      </c>
      <c r="C233" s="53">
        <f t="shared" si="72"/>
        <v>44.21172089177967</v>
      </c>
      <c r="D233" s="54">
        <f aca="true" t="shared" si="104" ref="D233:P233">100*SQRT(EXP($M102+$N102*LN(D$137*1000)))</f>
        <v>26.813100477598507</v>
      </c>
      <c r="E233" s="54">
        <f t="shared" si="104"/>
        <v>18.367449423516323</v>
      </c>
      <c r="F233" s="54">
        <f t="shared" si="104"/>
        <v>14.721110636890094</v>
      </c>
      <c r="G233" s="54">
        <f t="shared" si="104"/>
        <v>12.582028647052077</v>
      </c>
      <c r="H233" s="54">
        <f t="shared" si="104"/>
        <v>7.630628066960324</v>
      </c>
      <c r="I233" s="54">
        <f t="shared" si="104"/>
        <v>5.2271155738461905</v>
      </c>
      <c r="J233" s="54">
        <f t="shared" si="104"/>
        <v>4.189419276466404</v>
      </c>
      <c r="K233" s="54">
        <f t="shared" si="104"/>
        <v>3.5806668838505535</v>
      </c>
      <c r="L233" s="54">
        <f t="shared" si="104"/>
        <v>2.1715685116284513</v>
      </c>
      <c r="M233" s="54">
        <f t="shared" si="104"/>
        <v>1.4875629485802977</v>
      </c>
      <c r="N233" s="54">
        <f t="shared" si="104"/>
        <v>1.1922493014926534</v>
      </c>
      <c r="O233" s="54">
        <f t="shared" si="104"/>
        <v>1.0190070053693598</v>
      </c>
      <c r="P233" s="54">
        <f t="shared" si="104"/>
        <v>0.6179975959141085</v>
      </c>
    </row>
    <row r="234" spans="2:16" ht="12.75" customHeight="1">
      <c r="B234" s="55" t="s">
        <v>104</v>
      </c>
      <c r="C234" s="53">
        <f aca="true" t="shared" si="105" ref="C234:C264">100*SQRT(EXP($M103+$N103*LN(C$137*1000)))</f>
        <v>43.65958806101165</v>
      </c>
      <c r="D234" s="54">
        <f aca="true" t="shared" si="106" ref="D234:P234">100*SQRT(EXP($M103+$N103*LN(D$137*1000)))</f>
        <v>26.284974506867947</v>
      </c>
      <c r="E234" s="54">
        <f t="shared" si="106"/>
        <v>17.90616252039738</v>
      </c>
      <c r="F234" s="54">
        <f t="shared" si="106"/>
        <v>14.304949398441524</v>
      </c>
      <c r="G234" s="54">
        <f t="shared" si="106"/>
        <v>12.198248703764467</v>
      </c>
      <c r="H234" s="54">
        <f t="shared" si="106"/>
        <v>7.343877266061742</v>
      </c>
      <c r="I234" s="54">
        <f t="shared" si="106"/>
        <v>5.0028832944690045</v>
      </c>
      <c r="J234" s="54">
        <f t="shared" si="106"/>
        <v>3.996724160867233</v>
      </c>
      <c r="K234" s="54">
        <f t="shared" si="106"/>
        <v>3.4081235771385763</v>
      </c>
      <c r="L234" s="54">
        <f t="shared" si="106"/>
        <v>2.0518389045759444</v>
      </c>
      <c r="M234" s="54">
        <f t="shared" si="106"/>
        <v>1.3977780682804606</v>
      </c>
      <c r="N234" s="54">
        <f t="shared" si="106"/>
        <v>1.116662741903873</v>
      </c>
      <c r="O234" s="54">
        <f t="shared" si="106"/>
        <v>0.9522109770940543</v>
      </c>
      <c r="P234" s="54">
        <f t="shared" si="106"/>
        <v>0.5732725014056643</v>
      </c>
    </row>
    <row r="235" spans="2:16" ht="12.75" customHeight="1">
      <c r="B235" s="55" t="s">
        <v>105</v>
      </c>
      <c r="C235" s="53">
        <f t="shared" si="105"/>
        <v>35.773587407972705</v>
      </c>
      <c r="D235" s="54">
        <f aca="true" t="shared" si="107" ref="D235:P235">100*SQRT(EXP($M104+$N104*LN(D$137*1000)))</f>
        <v>21.77828516533703</v>
      </c>
      <c r="E235" s="54">
        <f t="shared" si="107"/>
        <v>14.961490528261203</v>
      </c>
      <c r="F235" s="54">
        <f t="shared" si="107"/>
        <v>12.011504754843832</v>
      </c>
      <c r="G235" s="54">
        <f t="shared" si="107"/>
        <v>10.278412516313734</v>
      </c>
      <c r="H235" s="54">
        <f t="shared" si="107"/>
        <v>6.2573036434518325</v>
      </c>
      <c r="I235" s="54">
        <f t="shared" si="107"/>
        <v>4.298712615948524</v>
      </c>
      <c r="J235" s="54">
        <f t="shared" si="107"/>
        <v>3.4511272074556927</v>
      </c>
      <c r="K235" s="54">
        <f t="shared" si="107"/>
        <v>2.9531777915001665</v>
      </c>
      <c r="L235" s="54">
        <f t="shared" si="107"/>
        <v>1.7978389294247084</v>
      </c>
      <c r="M235" s="54">
        <f t="shared" si="107"/>
        <v>1.2350995457043275</v>
      </c>
      <c r="N235" s="54">
        <f t="shared" si="107"/>
        <v>0.9915726001971487</v>
      </c>
      <c r="O235" s="54">
        <f t="shared" si="107"/>
        <v>0.8485025342549304</v>
      </c>
      <c r="P235" s="54">
        <f t="shared" si="107"/>
        <v>0.516552336330594</v>
      </c>
    </row>
    <row r="236" spans="2:16" ht="12.75" customHeight="1">
      <c r="B236" s="55" t="s">
        <v>106</v>
      </c>
      <c r="C236" s="53">
        <f t="shared" si="105"/>
        <v>32.65500813720858</v>
      </c>
      <c r="D236" s="54">
        <f aca="true" t="shared" si="108" ref="D236:P236">100*SQRT(EXP($M105+$N105*LN(D$137*1000)))</f>
        <v>19.878046203963983</v>
      </c>
      <c r="E236" s="54">
        <f t="shared" si="108"/>
        <v>13.655156158073614</v>
      </c>
      <c r="F236" s="54">
        <f t="shared" si="108"/>
        <v>10.962326347588627</v>
      </c>
      <c r="G236" s="54">
        <f t="shared" si="108"/>
        <v>9.380363029048205</v>
      </c>
      <c r="H236" s="54">
        <f t="shared" si="108"/>
        <v>5.710097787080668</v>
      </c>
      <c r="I236" s="54">
        <f t="shared" si="108"/>
        <v>3.9225322328161365</v>
      </c>
      <c r="J236" s="54">
        <f t="shared" si="108"/>
        <v>3.148999392412087</v>
      </c>
      <c r="K236" s="54">
        <f t="shared" si="108"/>
        <v>2.6945701617043367</v>
      </c>
      <c r="L236" s="54">
        <f t="shared" si="108"/>
        <v>1.6402626497327293</v>
      </c>
      <c r="M236" s="54">
        <f t="shared" si="108"/>
        <v>1.1267728423877754</v>
      </c>
      <c r="N236" s="54">
        <f t="shared" si="108"/>
        <v>0.9045705135017201</v>
      </c>
      <c r="O236" s="54">
        <f t="shared" si="108"/>
        <v>0.7740327675872534</v>
      </c>
      <c r="P236" s="54">
        <f t="shared" si="108"/>
        <v>0.4711760919743807</v>
      </c>
    </row>
    <row r="237" spans="2:16" ht="12.75" customHeight="1">
      <c r="B237" s="57" t="s">
        <v>159</v>
      </c>
      <c r="C237" s="53">
        <f t="shared" si="105"/>
        <v>20.751946115483545</v>
      </c>
      <c r="D237" s="54">
        <f aca="true" t="shared" si="109" ref="D237:P237">100*SQRT(EXP($M106+$N106*LN(D$137*1000)))</f>
        <v>12.760201242460232</v>
      </c>
      <c r="E237" s="54">
        <f t="shared" si="109"/>
        <v>8.832627238742234</v>
      </c>
      <c r="F237" s="54">
        <f t="shared" si="109"/>
        <v>7.122489785485612</v>
      </c>
      <c r="G237" s="54">
        <f t="shared" si="109"/>
        <v>6.1139556074532235</v>
      </c>
      <c r="H237" s="54">
        <f t="shared" si="109"/>
        <v>3.759421092577057</v>
      </c>
      <c r="I237" s="54">
        <f t="shared" si="109"/>
        <v>2.602275976158196</v>
      </c>
      <c r="J237" s="54">
        <f t="shared" si="109"/>
        <v>2.0984338587168407</v>
      </c>
      <c r="K237" s="54">
        <f t="shared" si="109"/>
        <v>1.801298681188182</v>
      </c>
      <c r="L237" s="54">
        <f t="shared" si="109"/>
        <v>1.107603766019313</v>
      </c>
      <c r="M237" s="54">
        <f t="shared" si="109"/>
        <v>0.7666847103415628</v>
      </c>
      <c r="N237" s="54">
        <f t="shared" si="109"/>
        <v>0.6182423270557234</v>
      </c>
      <c r="O237" s="54">
        <f t="shared" si="109"/>
        <v>0.5307001141609301</v>
      </c>
      <c r="P237" s="54">
        <f t="shared" si="109"/>
        <v>0.3263231418588472</v>
      </c>
    </row>
    <row r="238" spans="2:16" ht="12.75" customHeight="1">
      <c r="B238" s="55" t="s">
        <v>108</v>
      </c>
      <c r="C238" s="53">
        <f t="shared" si="105"/>
        <v>21.102509416274753</v>
      </c>
      <c r="D238" s="54">
        <f aca="true" t="shared" si="110" ref="D238:P238">100*SQRT(EXP($M107+$N107*LN(D$137*1000)))</f>
        <v>12.781984957918633</v>
      </c>
      <c r="E238" s="54">
        <f t="shared" si="110"/>
        <v>8.747572033116443</v>
      </c>
      <c r="F238" s="54">
        <f t="shared" si="110"/>
        <v>7.007093309171523</v>
      </c>
      <c r="G238" s="54">
        <f t="shared" si="110"/>
        <v>5.986551910871684</v>
      </c>
      <c r="H238" s="54">
        <f t="shared" si="110"/>
        <v>3.626109813060759</v>
      </c>
      <c r="I238" s="54">
        <f t="shared" si="110"/>
        <v>2.4815908400900293</v>
      </c>
      <c r="J238" s="54">
        <f t="shared" si="110"/>
        <v>1.987835996761859</v>
      </c>
      <c r="K238" s="54">
        <f t="shared" si="110"/>
        <v>1.6983195256352661</v>
      </c>
      <c r="L238" s="54">
        <f t="shared" si="110"/>
        <v>1.0286878305415113</v>
      </c>
      <c r="M238" s="54">
        <f t="shared" si="110"/>
        <v>0.7040002727962397</v>
      </c>
      <c r="N238" s="54">
        <f t="shared" si="110"/>
        <v>0.5639274055120878</v>
      </c>
      <c r="O238" s="54">
        <f t="shared" si="110"/>
        <v>0.4817947382893439</v>
      </c>
      <c r="P238" s="54">
        <f t="shared" si="110"/>
        <v>0.29182752516007926</v>
      </c>
    </row>
    <row r="239" spans="2:16" ht="12.75" customHeight="1">
      <c r="B239" s="55" t="s">
        <v>109</v>
      </c>
      <c r="C239" s="53">
        <f t="shared" si="105"/>
        <v>19.46905886243417</v>
      </c>
      <c r="D239" s="54">
        <f aca="true" t="shared" si="111" ref="D239:P239">100*SQRT(EXP($M108+$N108*LN(D$137*1000)))</f>
        <v>11.912048633733912</v>
      </c>
      <c r="E239" s="54">
        <f t="shared" si="111"/>
        <v>8.214610633275674</v>
      </c>
      <c r="F239" s="54">
        <f t="shared" si="111"/>
        <v>6.609587291294022</v>
      </c>
      <c r="G239" s="54">
        <f t="shared" si="111"/>
        <v>5.664838176132751</v>
      </c>
      <c r="H239" s="54">
        <f t="shared" si="111"/>
        <v>3.466003587185673</v>
      </c>
      <c r="I239" s="54">
        <f t="shared" si="111"/>
        <v>2.390174083208254</v>
      </c>
      <c r="J239" s="54">
        <f t="shared" si="111"/>
        <v>1.9231665321249605</v>
      </c>
      <c r="K239" s="54">
        <f t="shared" si="111"/>
        <v>1.6482764672148549</v>
      </c>
      <c r="L239" s="54">
        <f t="shared" si="111"/>
        <v>1.0084899109934509</v>
      </c>
      <c r="M239" s="54">
        <f t="shared" si="111"/>
        <v>0.695459882772596</v>
      </c>
      <c r="N239" s="54">
        <f t="shared" si="111"/>
        <v>0.5595764678313886</v>
      </c>
      <c r="O239" s="54">
        <f t="shared" si="111"/>
        <v>0.479592748795693</v>
      </c>
      <c r="P239" s="54">
        <f t="shared" si="111"/>
        <v>0.29343648239019954</v>
      </c>
    </row>
    <row r="240" spans="2:16" ht="12.75" customHeight="1">
      <c r="B240" s="57" t="s">
        <v>160</v>
      </c>
      <c r="C240" s="53">
        <f t="shared" si="105"/>
        <v>32.894680130187986</v>
      </c>
      <c r="D240" s="54">
        <f aca="true" t="shared" si="112" ref="D240:P240">100*SQRT(EXP($M109+$N109*LN(D$137*1000)))</f>
        <v>20.337956991287555</v>
      </c>
      <c r="E240" s="54">
        <f t="shared" si="112"/>
        <v>14.136514602223265</v>
      </c>
      <c r="F240" s="54">
        <f t="shared" si="112"/>
        <v>11.427171813860696</v>
      </c>
      <c r="G240" s="54">
        <f t="shared" si="112"/>
        <v>9.826013752732393</v>
      </c>
      <c r="H240" s="54">
        <f t="shared" si="112"/>
        <v>6.075178244869879</v>
      </c>
      <c r="I240" s="54">
        <f t="shared" si="112"/>
        <v>4.222737121850662</v>
      </c>
      <c r="J240" s="54">
        <f t="shared" si="112"/>
        <v>3.4134257257843608</v>
      </c>
      <c r="K240" s="54">
        <f t="shared" si="112"/>
        <v>2.9351416668824895</v>
      </c>
      <c r="L240" s="54">
        <f t="shared" si="112"/>
        <v>1.8147245921874555</v>
      </c>
      <c r="M240" s="54">
        <f t="shared" si="112"/>
        <v>1.2613794348892233</v>
      </c>
      <c r="N240" s="54">
        <f t="shared" si="112"/>
        <v>1.0196289488982486</v>
      </c>
      <c r="O240" s="54">
        <f t="shared" si="112"/>
        <v>0.8767600800756109</v>
      </c>
      <c r="P240" s="54">
        <f t="shared" si="112"/>
        <v>0.542078802094548</v>
      </c>
    </row>
    <row r="241" spans="2:16" ht="12.75" customHeight="1">
      <c r="B241" s="55" t="s">
        <v>111</v>
      </c>
      <c r="C241" s="53">
        <f t="shared" si="105"/>
        <v>37.35401872561009</v>
      </c>
      <c r="D241" s="54">
        <f aca="true" t="shared" si="113" ref="D241:P241">100*SQRT(EXP($M110+$N110*LN(D$137*1000)))</f>
        <v>22.817644892801177</v>
      </c>
      <c r="E241" s="54">
        <f t="shared" si="113"/>
        <v>15.715773086150422</v>
      </c>
      <c r="F241" s="54">
        <f t="shared" si="113"/>
        <v>12.636005538453505</v>
      </c>
      <c r="G241" s="54">
        <f t="shared" si="113"/>
        <v>10.824321478212354</v>
      </c>
      <c r="H241" s="54">
        <f t="shared" si="113"/>
        <v>6.612020128534016</v>
      </c>
      <c r="I241" s="54">
        <f t="shared" si="113"/>
        <v>4.554063684893428</v>
      </c>
      <c r="J241" s="54">
        <f t="shared" si="113"/>
        <v>3.661619038995619</v>
      </c>
      <c r="K241" s="54">
        <f t="shared" si="113"/>
        <v>3.1366353463693057</v>
      </c>
      <c r="L241" s="54">
        <f t="shared" si="113"/>
        <v>1.9160088775828057</v>
      </c>
      <c r="M241" s="54">
        <f t="shared" si="113"/>
        <v>1.3196612048529677</v>
      </c>
      <c r="N241" s="54">
        <f t="shared" si="113"/>
        <v>1.061051607324327</v>
      </c>
      <c r="O241" s="54">
        <f t="shared" si="113"/>
        <v>0.9089236046708884</v>
      </c>
      <c r="P241" s="54">
        <f t="shared" si="113"/>
        <v>0.5552145861041189</v>
      </c>
    </row>
    <row r="242" spans="2:16" ht="12.75" customHeight="1">
      <c r="B242" s="55" t="s">
        <v>112</v>
      </c>
      <c r="C242" s="53">
        <f t="shared" si="105"/>
        <v>27.097156217471557</v>
      </c>
      <c r="D242" s="54">
        <f aca="true" t="shared" si="114" ref="D242:P242">100*SQRT(EXP($M111+$N111*LN(D$137*1000)))</f>
        <v>16.598755700121792</v>
      </c>
      <c r="E242" s="54">
        <f t="shared" si="114"/>
        <v>11.456767482065386</v>
      </c>
      <c r="F242" s="54">
        <f t="shared" si="114"/>
        <v>9.223065185106167</v>
      </c>
      <c r="G242" s="54">
        <f t="shared" si="114"/>
        <v>7.907672328543744</v>
      </c>
      <c r="H242" s="54">
        <f t="shared" si="114"/>
        <v>4.84395927324209</v>
      </c>
      <c r="I242" s="54">
        <f t="shared" si="114"/>
        <v>3.3433900762646838</v>
      </c>
      <c r="J242" s="54">
        <f t="shared" si="114"/>
        <v>2.6915362174276396</v>
      </c>
      <c r="K242" s="54">
        <f t="shared" si="114"/>
        <v>2.307669526416866</v>
      </c>
      <c r="L242" s="54">
        <f t="shared" si="114"/>
        <v>1.41359640835342</v>
      </c>
      <c r="M242" s="54">
        <f t="shared" si="114"/>
        <v>0.9756903262254212</v>
      </c>
      <c r="N242" s="54">
        <f t="shared" si="114"/>
        <v>0.785461998189411</v>
      </c>
      <c r="O242" s="54">
        <f t="shared" si="114"/>
        <v>0.6734394676332964</v>
      </c>
      <c r="P242" s="54">
        <f t="shared" si="114"/>
        <v>0.41252510456642355</v>
      </c>
    </row>
    <row r="243" spans="2:16" ht="12.75" customHeight="1">
      <c r="B243" s="55" t="s">
        <v>113</v>
      </c>
      <c r="C243" s="53">
        <f t="shared" si="105"/>
        <v>34.44355088708171</v>
      </c>
      <c r="D243" s="54">
        <f aca="true" t="shared" si="115" ref="D243:P243">100*SQRT(EXP($M112+$N112*LN(D$137*1000)))</f>
        <v>20.945874656742717</v>
      </c>
      <c r="E243" s="54">
        <f t="shared" si="115"/>
        <v>14.377841247560813</v>
      </c>
      <c r="F243" s="54">
        <f t="shared" si="115"/>
        <v>11.537401176390059</v>
      </c>
      <c r="G243" s="54">
        <f t="shared" si="115"/>
        <v>9.86935720411728</v>
      </c>
      <c r="H243" s="54">
        <f t="shared" si="115"/>
        <v>6.001771409044646</v>
      </c>
      <c r="I243" s="54">
        <f t="shared" si="115"/>
        <v>4.119785778227926</v>
      </c>
      <c r="J243" s="54">
        <f t="shared" si="115"/>
        <v>3.305894150991937</v>
      </c>
      <c r="K243" s="54">
        <f t="shared" si="115"/>
        <v>2.827937570716433</v>
      </c>
      <c r="L243" s="54">
        <f t="shared" si="115"/>
        <v>1.7197305262604596</v>
      </c>
      <c r="M243" s="54">
        <f t="shared" si="115"/>
        <v>1.1804717110343979</v>
      </c>
      <c r="N243" s="54">
        <f t="shared" si="115"/>
        <v>0.9472615167380565</v>
      </c>
      <c r="O243" s="54">
        <f t="shared" si="115"/>
        <v>0.8103091962801086</v>
      </c>
      <c r="P243" s="54">
        <f t="shared" si="115"/>
        <v>0.49276669859421396</v>
      </c>
    </row>
    <row r="244" spans="2:16" ht="12.75" customHeight="1">
      <c r="B244" s="55" t="s">
        <v>114</v>
      </c>
      <c r="C244" s="53">
        <f t="shared" si="105"/>
        <v>22.9845283951228</v>
      </c>
      <c r="D244" s="54">
        <f aca="true" t="shared" si="116" ref="D244:P244">100*SQRT(EXP($M113+$N113*LN(D$137*1000)))</f>
        <v>13.858418051753135</v>
      </c>
      <c r="E244" s="54">
        <f t="shared" si="116"/>
        <v>9.451493230730748</v>
      </c>
      <c r="F244" s="54">
        <f t="shared" si="116"/>
        <v>7.555651544353931</v>
      </c>
      <c r="G244" s="54">
        <f t="shared" si="116"/>
        <v>6.445953929009132</v>
      </c>
      <c r="H244" s="54">
        <f t="shared" si="116"/>
        <v>3.886558938903647</v>
      </c>
      <c r="I244" s="54">
        <f t="shared" si="116"/>
        <v>2.6506478130984785</v>
      </c>
      <c r="J244" s="54">
        <f t="shared" si="116"/>
        <v>2.1189637186067647</v>
      </c>
      <c r="K244" s="54">
        <f t="shared" si="116"/>
        <v>1.8077517772226763</v>
      </c>
      <c r="L244" s="54">
        <f t="shared" si="116"/>
        <v>1.089975805980321</v>
      </c>
      <c r="M244" s="54">
        <f t="shared" si="116"/>
        <v>0.743367598914371</v>
      </c>
      <c r="N244" s="54">
        <f t="shared" si="116"/>
        <v>0.5942581145271353</v>
      </c>
      <c r="O244" s="54">
        <f t="shared" si="116"/>
        <v>0.5069794981538278</v>
      </c>
      <c r="P244" s="54">
        <f t="shared" si="116"/>
        <v>0.3056810089074791</v>
      </c>
    </row>
    <row r="245" spans="2:16" ht="12.75" customHeight="1">
      <c r="B245" s="55" t="s">
        <v>115</v>
      </c>
      <c r="C245" s="53">
        <f t="shared" si="105"/>
        <v>13.445705507714012</v>
      </c>
      <c r="D245" s="54">
        <f aca="true" t="shared" si="117" ref="D245:P245">100*SQRT(EXP($M114+$N114*LN(D$137*1000)))</f>
        <v>8.367854581665203</v>
      </c>
      <c r="E245" s="54">
        <f t="shared" si="117"/>
        <v>5.845265398330957</v>
      </c>
      <c r="F245" s="54">
        <f t="shared" si="117"/>
        <v>4.738722661673654</v>
      </c>
      <c r="G245" s="54">
        <f t="shared" si="117"/>
        <v>4.083140695559973</v>
      </c>
      <c r="H245" s="54">
        <f t="shared" si="117"/>
        <v>2.5411182445817326</v>
      </c>
      <c r="I245" s="54">
        <f t="shared" si="117"/>
        <v>1.7750679583589577</v>
      </c>
      <c r="J245" s="54">
        <f t="shared" si="117"/>
        <v>1.439037269836917</v>
      </c>
      <c r="K245" s="54">
        <f t="shared" si="117"/>
        <v>1.2399526324723513</v>
      </c>
      <c r="L245" s="54">
        <f t="shared" si="117"/>
        <v>0.7716771210502019</v>
      </c>
      <c r="M245" s="54">
        <f t="shared" si="117"/>
        <v>0.5390458845020673</v>
      </c>
      <c r="N245" s="54">
        <f t="shared" si="117"/>
        <v>0.437001363411358</v>
      </c>
      <c r="O245" s="54">
        <f t="shared" si="117"/>
        <v>0.37654409813675527</v>
      </c>
      <c r="P245" s="54">
        <f t="shared" si="117"/>
        <v>0.23433997234172166</v>
      </c>
    </row>
    <row r="246" spans="2:16" ht="12.75" customHeight="1">
      <c r="B246" s="57" t="s">
        <v>161</v>
      </c>
      <c r="C246" s="53">
        <f t="shared" si="105"/>
        <v>37.078539940526035</v>
      </c>
      <c r="D246" s="54">
        <f aca="true" t="shared" si="118" ref="D246:P246">100*SQRT(EXP($M115+$N115*LN(D$137*1000)))</f>
        <v>22.880821431511684</v>
      </c>
      <c r="E246" s="54">
        <f t="shared" si="118"/>
        <v>15.880959678175632</v>
      </c>
      <c r="F246" s="54">
        <f t="shared" si="118"/>
        <v>12.82639741651242</v>
      </c>
      <c r="G246" s="54">
        <f t="shared" si="118"/>
        <v>11.022544844150639</v>
      </c>
      <c r="H246" s="54">
        <f t="shared" si="118"/>
        <v>6.8019096950521</v>
      </c>
      <c r="I246" s="54">
        <f t="shared" si="118"/>
        <v>4.721021661090676</v>
      </c>
      <c r="J246" s="54">
        <f t="shared" si="118"/>
        <v>3.812974861986985</v>
      </c>
      <c r="K246" s="54">
        <f t="shared" si="118"/>
        <v>3.2767335239249515</v>
      </c>
      <c r="L246" s="54">
        <f t="shared" si="118"/>
        <v>2.0220417190060274</v>
      </c>
      <c r="M246" s="54">
        <f t="shared" si="118"/>
        <v>1.4034445005937934</v>
      </c>
      <c r="N246" s="54">
        <f t="shared" si="118"/>
        <v>1.1335043524713933</v>
      </c>
      <c r="O246" s="54">
        <f t="shared" si="118"/>
        <v>0.9740928922154896</v>
      </c>
      <c r="P246" s="54">
        <f t="shared" si="118"/>
        <v>0.6011036454034433</v>
      </c>
    </row>
    <row r="247" spans="2:16" ht="12.75" customHeight="1">
      <c r="B247" s="55" t="s">
        <v>117</v>
      </c>
      <c r="C247" s="53">
        <f t="shared" si="105"/>
        <v>31.538674669047595</v>
      </c>
      <c r="D247" s="54">
        <f aca="true" t="shared" si="119" ref="D247:P247">100*SQRT(EXP($M116+$N116*LN(D$137*1000)))</f>
        <v>18.960752680881996</v>
      </c>
      <c r="E247" s="54">
        <f t="shared" si="119"/>
        <v>12.902822009587467</v>
      </c>
      <c r="F247" s="54">
        <f t="shared" si="119"/>
        <v>10.301394470698675</v>
      </c>
      <c r="G247" s="54">
        <f t="shared" si="119"/>
        <v>8.780390663444413</v>
      </c>
      <c r="H247" s="54">
        <f t="shared" si="119"/>
        <v>5.278687755845455</v>
      </c>
      <c r="I247" s="54">
        <f t="shared" si="119"/>
        <v>3.5921553170480145</v>
      </c>
      <c r="J247" s="54">
        <f t="shared" si="119"/>
        <v>2.867915940670438</v>
      </c>
      <c r="K247" s="54">
        <f t="shared" si="119"/>
        <v>2.4444673408665443</v>
      </c>
      <c r="L247" s="54">
        <f t="shared" si="119"/>
        <v>1.4695906271594599</v>
      </c>
      <c r="M247" s="54">
        <f t="shared" si="119"/>
        <v>1.000058732284171</v>
      </c>
      <c r="N247" s="54">
        <f t="shared" si="119"/>
        <v>0.7984299471442105</v>
      </c>
      <c r="O247" s="54">
        <f t="shared" si="119"/>
        <v>0.6805415396197285</v>
      </c>
      <c r="P247" s="54">
        <f t="shared" si="119"/>
        <v>0.4091351319356496</v>
      </c>
    </row>
    <row r="248" spans="2:16" ht="12.75" customHeight="1">
      <c r="B248" s="55" t="s">
        <v>118</v>
      </c>
      <c r="C248" s="53">
        <f t="shared" si="105"/>
        <v>36.57379789291248</v>
      </c>
      <c r="D248" s="54">
        <f aca="true" t="shared" si="120" ref="D248:P248">100*SQRT(EXP($M117+$N117*LN(D$137*1000)))</f>
        <v>22.526220366596775</v>
      </c>
      <c r="E248" s="54">
        <f t="shared" si="120"/>
        <v>15.612233731536326</v>
      </c>
      <c r="F248" s="54">
        <f t="shared" si="120"/>
        <v>12.598690123988348</v>
      </c>
      <c r="G248" s="54">
        <f t="shared" si="120"/>
        <v>10.820361255524078</v>
      </c>
      <c r="H248" s="54">
        <f t="shared" si="120"/>
        <v>6.664384234904822</v>
      </c>
      <c r="I248" s="54">
        <f t="shared" si="120"/>
        <v>4.618880693646484</v>
      </c>
      <c r="J248" s="54">
        <f t="shared" si="120"/>
        <v>3.727323557895391</v>
      </c>
      <c r="K248" s="54">
        <f t="shared" si="120"/>
        <v>3.2012048090508864</v>
      </c>
      <c r="L248" s="54">
        <f t="shared" si="120"/>
        <v>1.9716586496822044</v>
      </c>
      <c r="M248" s="54">
        <f t="shared" si="120"/>
        <v>1.3664962508885552</v>
      </c>
      <c r="N248" s="54">
        <f t="shared" si="120"/>
        <v>1.1027289955159134</v>
      </c>
      <c r="O248" s="54">
        <f t="shared" si="120"/>
        <v>0.9470767183728553</v>
      </c>
      <c r="P248" s="54">
        <f t="shared" si="120"/>
        <v>0.5833153812630021</v>
      </c>
    </row>
    <row r="249" spans="2:16" ht="12.75" customHeight="1">
      <c r="B249" s="55" t="s">
        <v>119</v>
      </c>
      <c r="C249" s="53">
        <f t="shared" si="105"/>
        <v>34.09515493671656</v>
      </c>
      <c r="D249" s="54">
        <f aca="true" t="shared" si="121" ref="D249:P249">100*SQRT(EXP($M118+$N118*LN(D$137*1000)))</f>
        <v>20.589957240714998</v>
      </c>
      <c r="E249" s="54">
        <f t="shared" si="121"/>
        <v>14.059186159597353</v>
      </c>
      <c r="F249" s="54">
        <f t="shared" si="121"/>
        <v>11.246947451216387</v>
      </c>
      <c r="G249" s="54">
        <f t="shared" si="121"/>
        <v>9.599860415414357</v>
      </c>
      <c r="H249" s="54">
        <f t="shared" si="121"/>
        <v>5.797325626972184</v>
      </c>
      <c r="I249" s="54">
        <f t="shared" si="121"/>
        <v>3.958516244814509</v>
      </c>
      <c r="J249" s="54">
        <f t="shared" si="121"/>
        <v>3.16669995580244</v>
      </c>
      <c r="K249" s="54">
        <f t="shared" si="121"/>
        <v>2.70294474879176</v>
      </c>
      <c r="L249" s="54">
        <f t="shared" si="121"/>
        <v>1.6322998650375713</v>
      </c>
      <c r="M249" s="54">
        <f t="shared" si="121"/>
        <v>1.1145631534129383</v>
      </c>
      <c r="N249" s="54">
        <f t="shared" si="121"/>
        <v>0.8916186950793126</v>
      </c>
      <c r="O249" s="54">
        <f t="shared" si="121"/>
        <v>0.7610433900986688</v>
      </c>
      <c r="P249" s="54">
        <f t="shared" si="121"/>
        <v>0.45959171881004557</v>
      </c>
    </row>
    <row r="250" spans="2:16" ht="12.75" customHeight="1">
      <c r="B250" s="55" t="s">
        <v>120</v>
      </c>
      <c r="C250" s="53">
        <f t="shared" si="105"/>
        <v>43.39785070250967</v>
      </c>
      <c r="D250" s="54">
        <f aca="true" t="shared" si="122" ref="D250:P250">100*SQRT(EXP($M119+$N119*LN(D$137*1000)))</f>
        <v>25.445771233041768</v>
      </c>
      <c r="E250" s="54">
        <f t="shared" si="122"/>
        <v>16.991272104949044</v>
      </c>
      <c r="F250" s="54">
        <f t="shared" si="122"/>
        <v>13.41619875905304</v>
      </c>
      <c r="G250" s="54">
        <f t="shared" si="122"/>
        <v>11.345827371486111</v>
      </c>
      <c r="H250" s="54">
        <f t="shared" si="122"/>
        <v>6.6524798595089</v>
      </c>
      <c r="I250" s="54">
        <f t="shared" si="122"/>
        <v>4.4421563972418365</v>
      </c>
      <c r="J250" s="54">
        <f t="shared" si="122"/>
        <v>3.5074980128672504</v>
      </c>
      <c r="K250" s="54">
        <f t="shared" si="122"/>
        <v>2.9662252083861707</v>
      </c>
      <c r="L250" s="54">
        <f t="shared" si="122"/>
        <v>1.7392079758897248</v>
      </c>
      <c r="M250" s="54">
        <f t="shared" si="122"/>
        <v>1.1613464451439763</v>
      </c>
      <c r="N250" s="54">
        <f t="shared" si="122"/>
        <v>0.91699165547664</v>
      </c>
      <c r="O250" s="54">
        <f t="shared" si="122"/>
        <v>0.7754826244737001</v>
      </c>
      <c r="P250" s="54">
        <f t="shared" si="122"/>
        <v>0.45469425646960626</v>
      </c>
    </row>
    <row r="251" spans="2:16" ht="12.75" customHeight="1">
      <c r="B251" s="55" t="s">
        <v>121</v>
      </c>
      <c r="C251" s="53">
        <f t="shared" si="105"/>
        <v>34.63038473617732</v>
      </c>
      <c r="D251" s="54">
        <f aca="true" t="shared" si="123" ref="D251:P251">100*SQRT(EXP($M120+$N120*LN(D$137*1000)))</f>
        <v>20.644659584955587</v>
      </c>
      <c r="E251" s="54">
        <f t="shared" si="123"/>
        <v>13.959403836306992</v>
      </c>
      <c r="F251" s="54">
        <f t="shared" si="123"/>
        <v>11.103447511321479</v>
      </c>
      <c r="G251" s="54">
        <f t="shared" si="123"/>
        <v>9.43900066083466</v>
      </c>
      <c r="H251" s="54">
        <f t="shared" si="123"/>
        <v>5.62699366321313</v>
      </c>
      <c r="I251" s="54">
        <f t="shared" si="123"/>
        <v>3.8048327513413716</v>
      </c>
      <c r="J251" s="54">
        <f t="shared" si="123"/>
        <v>3.0264015024765074</v>
      </c>
      <c r="K251" s="54">
        <f t="shared" si="123"/>
        <v>2.5727329960086376</v>
      </c>
      <c r="L251" s="54">
        <f t="shared" si="123"/>
        <v>1.5337166280481869</v>
      </c>
      <c r="M251" s="54">
        <f t="shared" si="123"/>
        <v>1.037060925770153</v>
      </c>
      <c r="N251" s="54">
        <f t="shared" si="123"/>
        <v>0.8248884902507158</v>
      </c>
      <c r="O251" s="54">
        <f t="shared" si="123"/>
        <v>0.7012347288220536</v>
      </c>
      <c r="P251" s="54">
        <f t="shared" si="123"/>
        <v>0.41803613722363664</v>
      </c>
    </row>
    <row r="252" spans="2:16" ht="12.75" customHeight="1">
      <c r="B252" s="55" t="s">
        <v>122</v>
      </c>
      <c r="C252" s="53">
        <f t="shared" si="105"/>
        <v>20.07847406923786</v>
      </c>
      <c r="D252" s="54">
        <f aca="true" t="shared" si="124" ref="D252:P252">100*SQRT(EXP($M121+$N121*LN(D$137*1000)))</f>
        <v>12.261792977239223</v>
      </c>
      <c r="E252" s="54">
        <f t="shared" si="124"/>
        <v>8.44375340970597</v>
      </c>
      <c r="F252" s="54">
        <f t="shared" si="124"/>
        <v>6.788296938453227</v>
      </c>
      <c r="G252" s="54">
        <f t="shared" si="124"/>
        <v>5.814563316822036</v>
      </c>
      <c r="H252" s="54">
        <f t="shared" si="124"/>
        <v>3.5509158414162085</v>
      </c>
      <c r="I252" s="54">
        <f t="shared" si="124"/>
        <v>2.4452425350185467</v>
      </c>
      <c r="J252" s="54">
        <f t="shared" si="124"/>
        <v>1.9658357615182915</v>
      </c>
      <c r="K252" s="54">
        <f t="shared" si="124"/>
        <v>1.6838503986282172</v>
      </c>
      <c r="L252" s="54">
        <f t="shared" si="124"/>
        <v>1.0283164408521543</v>
      </c>
      <c r="M252" s="54">
        <f t="shared" si="124"/>
        <v>0.7081224148719115</v>
      </c>
      <c r="N252" s="54">
        <f t="shared" si="124"/>
        <v>0.569290099755825</v>
      </c>
      <c r="O252" s="54">
        <f t="shared" si="124"/>
        <v>0.4876294246822433</v>
      </c>
      <c r="P252" s="54">
        <f t="shared" si="124"/>
        <v>0.2977921048405095</v>
      </c>
    </row>
    <row r="253" spans="2:16" ht="12.75" customHeight="1">
      <c r="B253" s="55" t="s">
        <v>123</v>
      </c>
      <c r="C253" s="53">
        <f t="shared" si="105"/>
        <v>31.39654316714967</v>
      </c>
      <c r="D253" s="54">
        <f aca="true" t="shared" si="125" ref="D253:P253">100*SQRT(EXP($M122+$N122*LN(D$137*1000)))</f>
        <v>19.476147667505913</v>
      </c>
      <c r="E253" s="54">
        <f t="shared" si="125"/>
        <v>13.571475633223956</v>
      </c>
      <c r="F253" s="54">
        <f t="shared" si="125"/>
        <v>10.986528872648169</v>
      </c>
      <c r="G253" s="54">
        <f t="shared" si="125"/>
        <v>9.45694980380985</v>
      </c>
      <c r="H253" s="54">
        <f t="shared" si="125"/>
        <v>5.866408600546357</v>
      </c>
      <c r="I253" s="54">
        <f t="shared" si="125"/>
        <v>4.087862894451235</v>
      </c>
      <c r="J253" s="54">
        <f t="shared" si="125"/>
        <v>3.3092513246952446</v>
      </c>
      <c r="K253" s="54">
        <f t="shared" si="125"/>
        <v>2.8485269577497387</v>
      </c>
      <c r="L253" s="54">
        <f t="shared" si="125"/>
        <v>1.7670203808313685</v>
      </c>
      <c r="M253" s="54">
        <f t="shared" si="125"/>
        <v>1.231304796578082</v>
      </c>
      <c r="N253" s="54">
        <f t="shared" si="125"/>
        <v>0.9967792791462053</v>
      </c>
      <c r="O253" s="54">
        <f t="shared" si="125"/>
        <v>0.8580045360670224</v>
      </c>
      <c r="P253" s="54">
        <f t="shared" si="125"/>
        <v>0.5322440421184844</v>
      </c>
    </row>
    <row r="254" spans="2:16" ht="12.75" customHeight="1">
      <c r="B254" s="55" t="s">
        <v>124</v>
      </c>
      <c r="C254" s="53">
        <f t="shared" si="105"/>
        <v>40.71477887874209</v>
      </c>
      <c r="D254" s="54">
        <f aca="true" t="shared" si="126" ref="D254:P254">100*SQRT(EXP($M123+$N123*LN(D$137*1000)))</f>
        <v>24.39204108151803</v>
      </c>
      <c r="E254" s="54">
        <f t="shared" si="126"/>
        <v>16.555046755629427</v>
      </c>
      <c r="F254" s="54">
        <f t="shared" si="126"/>
        <v>13.196867330596435</v>
      </c>
      <c r="G254" s="54">
        <f t="shared" si="126"/>
        <v>11.236024577243773</v>
      </c>
      <c r="H254" s="54">
        <f t="shared" si="126"/>
        <v>6.731451837115916</v>
      </c>
      <c r="I254" s="54">
        <f t="shared" si="126"/>
        <v>4.568682855374487</v>
      </c>
      <c r="J254" s="54">
        <f t="shared" si="126"/>
        <v>3.6419287971775516</v>
      </c>
      <c r="K254" s="54">
        <f t="shared" si="126"/>
        <v>3.1007966094184716</v>
      </c>
      <c r="L254" s="54">
        <f t="shared" si="126"/>
        <v>1.857673315815488</v>
      </c>
      <c r="M254" s="54">
        <f t="shared" si="126"/>
        <v>1.2608157102241404</v>
      </c>
      <c r="N254" s="54">
        <f t="shared" si="126"/>
        <v>1.005060142793119</v>
      </c>
      <c r="O254" s="54">
        <f t="shared" si="126"/>
        <v>0.8557243308682454</v>
      </c>
      <c r="P254" s="54">
        <f t="shared" si="126"/>
        <v>0.5126606015755834</v>
      </c>
    </row>
    <row r="255" spans="2:16" ht="12.75" customHeight="1">
      <c r="B255" s="55" t="s">
        <v>125</v>
      </c>
      <c r="C255" s="53">
        <f t="shared" si="105"/>
        <v>36.36939588151055</v>
      </c>
      <c r="D255" s="54">
        <f aca="true" t="shared" si="127" ref="D255:P255">100*SQRT(EXP($M124+$N124*LN(D$137*1000)))</f>
        <v>22.427362521225234</v>
      </c>
      <c r="E255" s="54">
        <f t="shared" si="127"/>
        <v>15.557907862892515</v>
      </c>
      <c r="F255" s="54">
        <f t="shared" si="127"/>
        <v>12.561553472716156</v>
      </c>
      <c r="G255" s="54">
        <f t="shared" si="127"/>
        <v>10.792552929091796</v>
      </c>
      <c r="H255" s="54">
        <f t="shared" si="127"/>
        <v>6.655279561388193</v>
      </c>
      <c r="I255" s="54">
        <f t="shared" si="127"/>
        <v>4.6167812251608735</v>
      </c>
      <c r="J255" s="54">
        <f t="shared" si="127"/>
        <v>3.7276184396240586</v>
      </c>
      <c r="K255" s="54">
        <f t="shared" si="127"/>
        <v>3.2026707044222222</v>
      </c>
      <c r="L255" s="54">
        <f t="shared" si="127"/>
        <v>1.9749422607456761</v>
      </c>
      <c r="M255" s="54">
        <f t="shared" si="127"/>
        <v>1.3700215394536412</v>
      </c>
      <c r="N255" s="54">
        <f t="shared" si="127"/>
        <v>1.1061640792761585</v>
      </c>
      <c r="O255" s="54">
        <f t="shared" si="127"/>
        <v>0.950386781362533</v>
      </c>
      <c r="P255" s="54">
        <f t="shared" si="127"/>
        <v>0.5860605700034154</v>
      </c>
    </row>
    <row r="256" spans="2:16" ht="12.75" customHeight="1">
      <c r="B256" s="52" t="s">
        <v>162</v>
      </c>
      <c r="C256" s="53">
        <f t="shared" si="105"/>
        <v>36.15926638969991</v>
      </c>
      <c r="D256" s="54">
        <f aca="true" t="shared" si="128" ref="D256:P256">100*SQRT(EXP($M125+$N125*LN(D$137*1000)))</f>
        <v>22.200807232550126</v>
      </c>
      <c r="E256" s="54">
        <f t="shared" si="128"/>
        <v>15.350049784312874</v>
      </c>
      <c r="F256" s="54">
        <f t="shared" si="128"/>
        <v>12.369846091634331</v>
      </c>
      <c r="G256" s="54">
        <f t="shared" si="128"/>
        <v>10.613309052808654</v>
      </c>
      <c r="H256" s="54">
        <f t="shared" si="128"/>
        <v>6.516283429024501</v>
      </c>
      <c r="I256" s="54">
        <f t="shared" si="128"/>
        <v>4.505479192556804</v>
      </c>
      <c r="J256" s="54">
        <f t="shared" si="128"/>
        <v>3.630742894263734</v>
      </c>
      <c r="K256" s="54">
        <f t="shared" si="128"/>
        <v>3.1151718576491008</v>
      </c>
      <c r="L256" s="54">
        <f t="shared" si="128"/>
        <v>1.9126308914174515</v>
      </c>
      <c r="M256" s="54">
        <f t="shared" si="128"/>
        <v>1.322428463737454</v>
      </c>
      <c r="N256" s="54">
        <f t="shared" si="128"/>
        <v>1.0656797074590703</v>
      </c>
      <c r="O256" s="54">
        <f t="shared" si="128"/>
        <v>0.9143515612711626</v>
      </c>
      <c r="P256" s="54">
        <f t="shared" si="128"/>
        <v>0.561387018635551</v>
      </c>
    </row>
    <row r="257" spans="2:16" ht="12.75" customHeight="1">
      <c r="B257" s="55" t="s">
        <v>127</v>
      </c>
      <c r="C257" s="53">
        <f t="shared" si="105"/>
        <v>42.49651109982819</v>
      </c>
      <c r="D257" s="54">
        <f aca="true" t="shared" si="129" ref="D257:P257">100*SQRT(EXP($M126+$N126*LN(D$137*1000)))</f>
        <v>25.527351153806322</v>
      </c>
      <c r="E257" s="54">
        <f t="shared" si="129"/>
        <v>17.360523402126525</v>
      </c>
      <c r="F257" s="54">
        <f t="shared" si="129"/>
        <v>13.855269408805784</v>
      </c>
      <c r="G257" s="54">
        <f t="shared" si="129"/>
        <v>11.80646479847728</v>
      </c>
      <c r="H257" s="54">
        <f t="shared" si="129"/>
        <v>7.09205920664395</v>
      </c>
      <c r="I257" s="54">
        <f t="shared" si="129"/>
        <v>4.823134961570455</v>
      </c>
      <c r="J257" s="54">
        <f t="shared" si="129"/>
        <v>3.8492983615576417</v>
      </c>
      <c r="K257" s="54">
        <f t="shared" si="129"/>
        <v>3.280095410897084</v>
      </c>
      <c r="L257" s="54">
        <f t="shared" si="129"/>
        <v>1.9703299213261087</v>
      </c>
      <c r="M257" s="54">
        <f t="shared" si="129"/>
        <v>1.339972898206153</v>
      </c>
      <c r="N257" s="54">
        <f t="shared" si="129"/>
        <v>1.0694196871316897</v>
      </c>
      <c r="O257" s="54">
        <f t="shared" si="129"/>
        <v>0.9112825971391313</v>
      </c>
      <c r="P257" s="54">
        <f t="shared" si="129"/>
        <v>0.5474009572898151</v>
      </c>
    </row>
    <row r="258" spans="2:16" ht="12.75" customHeight="1">
      <c r="B258" s="55" t="s">
        <v>128</v>
      </c>
      <c r="C258" s="53">
        <f t="shared" si="105"/>
        <v>24.80526756363508</v>
      </c>
      <c r="D258" s="54">
        <f aca="true" t="shared" si="130" ref="D258:P258">100*SQRT(EXP($M127+$N127*LN(D$137*1000)))</f>
        <v>14.67164084235285</v>
      </c>
      <c r="E258" s="54">
        <f t="shared" si="130"/>
        <v>9.86175028908586</v>
      </c>
      <c r="F258" s="54">
        <f t="shared" si="130"/>
        <v>7.816881530207984</v>
      </c>
      <c r="G258" s="54">
        <f t="shared" si="130"/>
        <v>6.628714525476942</v>
      </c>
      <c r="H258" s="54">
        <f t="shared" si="130"/>
        <v>3.92070428245899</v>
      </c>
      <c r="I258" s="54">
        <f t="shared" si="130"/>
        <v>2.635356672536944</v>
      </c>
      <c r="J258" s="54">
        <f t="shared" si="130"/>
        <v>2.0889061571416003</v>
      </c>
      <c r="K258" s="54">
        <f t="shared" si="130"/>
        <v>1.7713921507819415</v>
      </c>
      <c r="L258" s="54">
        <f t="shared" si="130"/>
        <v>1.0477302597346796</v>
      </c>
      <c r="M258" s="54">
        <f t="shared" si="130"/>
        <v>0.7042466689884905</v>
      </c>
      <c r="N258" s="54">
        <f t="shared" si="130"/>
        <v>0.558218634436434</v>
      </c>
      <c r="O258" s="54">
        <f t="shared" si="130"/>
        <v>0.473369329723262</v>
      </c>
      <c r="P258" s="54">
        <f t="shared" si="130"/>
        <v>0.27998507872040174</v>
      </c>
    </row>
    <row r="259" spans="2:16" ht="12.75" customHeight="1">
      <c r="B259" s="55" t="s">
        <v>129</v>
      </c>
      <c r="C259" s="53">
        <f t="shared" si="105"/>
        <v>43.34325635357688</v>
      </c>
      <c r="D259" s="54">
        <f aca="true" t="shared" si="131" ref="D259:P259">100*SQRT(EXP($M128+$N128*LN(D$137*1000)))</f>
        <v>25.861087617299127</v>
      </c>
      <c r="E259" s="54">
        <f t="shared" si="131"/>
        <v>17.498043267871058</v>
      </c>
      <c r="F259" s="54">
        <f t="shared" si="131"/>
        <v>13.92343295299627</v>
      </c>
      <c r="G259" s="54">
        <f t="shared" si="131"/>
        <v>11.839467958009436</v>
      </c>
      <c r="H259" s="54">
        <f t="shared" si="131"/>
        <v>7.064109713090821</v>
      </c>
      <c r="I259" s="54">
        <f t="shared" si="131"/>
        <v>4.77969446752761</v>
      </c>
      <c r="J259" s="54">
        <f t="shared" si="131"/>
        <v>3.80326842468283</v>
      </c>
      <c r="K259" s="54">
        <f t="shared" si="131"/>
        <v>3.23402100629582</v>
      </c>
      <c r="L259" s="54">
        <f t="shared" si="131"/>
        <v>1.9296035331941586</v>
      </c>
      <c r="M259" s="54">
        <f t="shared" si="131"/>
        <v>1.3056019380670785</v>
      </c>
      <c r="N259" s="54">
        <f t="shared" si="131"/>
        <v>1.0388853639056448</v>
      </c>
      <c r="O259" s="54">
        <f t="shared" si="131"/>
        <v>0.8833920499009545</v>
      </c>
      <c r="P259" s="54">
        <f t="shared" si="131"/>
        <v>0.5270826680983498</v>
      </c>
    </row>
    <row r="260" spans="2:16" ht="12.75" customHeight="1">
      <c r="B260" s="55" t="s">
        <v>130</v>
      </c>
      <c r="C260" s="53">
        <f t="shared" si="105"/>
        <v>25.253423577632145</v>
      </c>
      <c r="D260" s="54">
        <f aca="true" t="shared" si="132" ref="D260:P260">100*SQRT(EXP($M129+$N129*LN(D$137*1000)))</f>
        <v>14.661384447275427</v>
      </c>
      <c r="E260" s="54">
        <f t="shared" si="132"/>
        <v>9.71712909621458</v>
      </c>
      <c r="F260" s="54">
        <f t="shared" si="132"/>
        <v>7.639096933306151</v>
      </c>
      <c r="G260" s="54">
        <f t="shared" si="132"/>
        <v>6.440223855534108</v>
      </c>
      <c r="H260" s="54">
        <f t="shared" si="132"/>
        <v>3.739001865716671</v>
      </c>
      <c r="I260" s="54">
        <f t="shared" si="132"/>
        <v>2.478099114774107</v>
      </c>
      <c r="J260" s="54">
        <f t="shared" si="132"/>
        <v>1.948151471556979</v>
      </c>
      <c r="K260" s="54">
        <f t="shared" si="132"/>
        <v>1.6424103124824567</v>
      </c>
      <c r="L260" s="54">
        <f t="shared" si="132"/>
        <v>0.9535344361310116</v>
      </c>
      <c r="M260" s="54">
        <f t="shared" si="132"/>
        <v>0.6319742345541647</v>
      </c>
      <c r="N260" s="54">
        <f t="shared" si="132"/>
        <v>0.4968249767302058</v>
      </c>
      <c r="O260" s="54">
        <f t="shared" si="132"/>
        <v>0.41885370680566314</v>
      </c>
      <c r="P260" s="54">
        <f t="shared" si="132"/>
        <v>0.24317396822518297</v>
      </c>
    </row>
    <row r="261" spans="2:16" ht="12.75" customHeight="1">
      <c r="B261" s="55" t="s">
        <v>171</v>
      </c>
      <c r="C261" s="53">
        <f t="shared" si="105"/>
        <v>25.76372924205864</v>
      </c>
      <c r="D261" s="54">
        <f aca="true" t="shared" si="133" ref="D261:P261">100*SQRT(EXP($M130+$N130*LN(D$137*1000)))</f>
        <v>15.367389838200959</v>
      </c>
      <c r="E261" s="54">
        <f t="shared" si="133"/>
        <v>10.395408077391902</v>
      </c>
      <c r="F261" s="54">
        <f t="shared" si="133"/>
        <v>8.270640564420232</v>
      </c>
      <c r="G261" s="54">
        <f t="shared" si="133"/>
        <v>7.0320666185530945</v>
      </c>
      <c r="H261" s="54">
        <f t="shared" si="133"/>
        <v>4.19444359472201</v>
      </c>
      <c r="I261" s="54">
        <f t="shared" si="133"/>
        <v>2.837368823451575</v>
      </c>
      <c r="J261" s="54">
        <f t="shared" si="133"/>
        <v>2.257425347110324</v>
      </c>
      <c r="K261" s="54">
        <f t="shared" si="133"/>
        <v>1.9193634765825331</v>
      </c>
      <c r="L261" s="54">
        <f t="shared" si="133"/>
        <v>1.1448500529068464</v>
      </c>
      <c r="M261" s="54">
        <f t="shared" si="133"/>
        <v>0.7744440410957678</v>
      </c>
      <c r="N261" s="54">
        <f t="shared" si="133"/>
        <v>0.6161516944284464</v>
      </c>
      <c r="O261" s="54">
        <f t="shared" si="133"/>
        <v>0.5238795869082644</v>
      </c>
      <c r="P261" s="54">
        <f t="shared" si="133"/>
        <v>0.31248045516456036</v>
      </c>
    </row>
    <row r="262" spans="2:16" ht="12.75" customHeight="1">
      <c r="B262" s="55" t="s">
        <v>172</v>
      </c>
      <c r="C262" s="53">
        <f t="shared" si="105"/>
        <v>15.684857972458635</v>
      </c>
      <c r="D262" s="54">
        <f aca="true" t="shared" si="134" ref="D262:P262">100*SQRT(EXP($M131+$N131*LN(D$137*1000)))</f>
        <v>9.732581336868813</v>
      </c>
      <c r="E262" s="54">
        <f t="shared" si="134"/>
        <v>6.783401782330058</v>
      </c>
      <c r="F262" s="54">
        <f t="shared" si="134"/>
        <v>5.492079654733833</v>
      </c>
      <c r="G262" s="54">
        <f t="shared" si="134"/>
        <v>4.727886482305274</v>
      </c>
      <c r="H262" s="54">
        <f t="shared" si="134"/>
        <v>2.933691833315708</v>
      </c>
      <c r="I262" s="54">
        <f t="shared" si="134"/>
        <v>2.04472068838865</v>
      </c>
      <c r="J262" s="54">
        <f t="shared" si="134"/>
        <v>1.6554774805710084</v>
      </c>
      <c r="K262" s="54">
        <f t="shared" si="134"/>
        <v>1.4251267450948475</v>
      </c>
      <c r="L262" s="54">
        <f t="shared" si="134"/>
        <v>0.8843026813719087</v>
      </c>
      <c r="M262" s="54">
        <f t="shared" si="134"/>
        <v>0.6163401236847337</v>
      </c>
      <c r="N262" s="54">
        <f t="shared" si="134"/>
        <v>0.4990105499135469</v>
      </c>
      <c r="O262" s="54">
        <f t="shared" si="134"/>
        <v>0.42957593148352113</v>
      </c>
      <c r="P262" s="54">
        <f t="shared" si="134"/>
        <v>0.26655534279404064</v>
      </c>
    </row>
    <row r="263" spans="2:16" ht="12.75" customHeight="1">
      <c r="B263" s="55" t="s">
        <v>173</v>
      </c>
      <c r="C263" s="53">
        <f t="shared" si="105"/>
        <v>19.721155439160604</v>
      </c>
      <c r="D263" s="54">
        <f aca="true" t="shared" si="135" ref="D263:P263">100*SQRT(EXP($M132+$N132*LN(D$137*1000)))</f>
        <v>11.646331746752777</v>
      </c>
      <c r="E263" s="54">
        <f t="shared" si="135"/>
        <v>7.81900708233032</v>
      </c>
      <c r="F263" s="54">
        <f t="shared" si="135"/>
        <v>6.193428501177534</v>
      </c>
      <c r="G263" s="54">
        <f t="shared" si="135"/>
        <v>5.24945305379764</v>
      </c>
      <c r="H263" s="54">
        <f t="shared" si="135"/>
        <v>3.1000654065193025</v>
      </c>
      <c r="I263" s="54">
        <f t="shared" si="135"/>
        <v>2.081293397469988</v>
      </c>
      <c r="J263" s="54">
        <f t="shared" si="135"/>
        <v>1.6485906345235712</v>
      </c>
      <c r="K263" s="54">
        <f t="shared" si="135"/>
        <v>1.3973196169482809</v>
      </c>
      <c r="L263" s="54">
        <f t="shared" si="135"/>
        <v>0.825187340844662</v>
      </c>
      <c r="M263" s="54">
        <f t="shared" si="135"/>
        <v>0.554006686621539</v>
      </c>
      <c r="N263" s="54">
        <f t="shared" si="135"/>
        <v>0.43882819987703015</v>
      </c>
      <c r="O263" s="54">
        <f t="shared" si="135"/>
        <v>0.37194391337512367</v>
      </c>
      <c r="P263" s="54">
        <f t="shared" si="135"/>
        <v>0.2196515422088544</v>
      </c>
    </row>
    <row r="264" spans="2:16" ht="12.75" customHeight="1">
      <c r="B264" s="55" t="s">
        <v>174</v>
      </c>
      <c r="C264" s="53">
        <f t="shared" si="105"/>
        <v>24.331320463516754</v>
      </c>
      <c r="D264" s="54">
        <f aca="true" t="shared" si="136" ref="D264:P264">100*SQRT(EXP($M133+$N133*LN(D$137*1000)))</f>
        <v>15.18545372793478</v>
      </c>
      <c r="E264" s="54">
        <f t="shared" si="136"/>
        <v>10.630398025823547</v>
      </c>
      <c r="F264" s="54">
        <f t="shared" si="136"/>
        <v>8.628822971349596</v>
      </c>
      <c r="G264" s="54">
        <f t="shared" si="136"/>
        <v>7.441684931649512</v>
      </c>
      <c r="H264" s="54">
        <f t="shared" si="136"/>
        <v>4.644440171542579</v>
      </c>
      <c r="I264" s="54">
        <f t="shared" si="136"/>
        <v>3.2512856392165523</v>
      </c>
      <c r="J264" s="54">
        <f t="shared" si="136"/>
        <v>2.639107975255462</v>
      </c>
      <c r="K264" s="54">
        <f t="shared" si="136"/>
        <v>2.2760242176324206</v>
      </c>
      <c r="L264" s="54">
        <f t="shared" si="136"/>
        <v>1.420492590705888</v>
      </c>
      <c r="M264" s="54">
        <f t="shared" si="136"/>
        <v>0.9943991073614424</v>
      </c>
      <c r="N264" s="54">
        <f t="shared" si="136"/>
        <v>0.807165812554343</v>
      </c>
      <c r="O264" s="54">
        <f t="shared" si="136"/>
        <v>0.6961173829353474</v>
      </c>
      <c r="P264" s="54">
        <f t="shared" si="136"/>
        <v>0.4344547729592437</v>
      </c>
    </row>
    <row r="265" spans="2:16" ht="12.75" customHeight="1">
      <c r="B265" s="52" t="s">
        <v>131</v>
      </c>
      <c r="C265" s="53">
        <f aca="true" t="shared" si="137" ref="C265:P265">100*SQRT(EXP($M134+$N134*LN(C$137*1000)))</f>
        <v>50.79847413153941</v>
      </c>
      <c r="D265" s="54">
        <f t="shared" si="137"/>
        <v>30.875895148324382</v>
      </c>
      <c r="E265" s="54">
        <f t="shared" si="137"/>
        <v>21.18590582114751</v>
      </c>
      <c r="F265" s="54">
        <f t="shared" si="137"/>
        <v>16.996646696071338</v>
      </c>
      <c r="G265" s="54">
        <f t="shared" si="137"/>
        <v>14.536990856664794</v>
      </c>
      <c r="H265" s="54">
        <f t="shared" si="137"/>
        <v>8.83574975697662</v>
      </c>
      <c r="I265" s="54">
        <f t="shared" si="137"/>
        <v>6.06276712986871</v>
      </c>
      <c r="J265" s="54">
        <f t="shared" si="137"/>
        <v>4.863927545834408</v>
      </c>
      <c r="K265" s="54">
        <f t="shared" si="137"/>
        <v>4.160048245141098</v>
      </c>
      <c r="L265" s="54">
        <f t="shared" si="137"/>
        <v>2.5285250319989285</v>
      </c>
      <c r="M265" s="54">
        <f t="shared" si="137"/>
        <v>1.734981056808341</v>
      </c>
      <c r="N265" s="54">
        <f t="shared" si="137"/>
        <v>1.3919093333036707</v>
      </c>
      <c r="O265" s="54">
        <f t="shared" si="137"/>
        <v>1.19048031140277</v>
      </c>
      <c r="P265" s="54">
        <f t="shared" si="137"/>
        <v>0.7235875860333162</v>
      </c>
    </row>
  </sheetData>
  <sheetProtection/>
  <mergeCells count="13">
    <mergeCell ref="Q3:R4"/>
    <mergeCell ref="Q5:Q6"/>
    <mergeCell ref="R5:R6"/>
    <mergeCell ref="B136:B137"/>
    <mergeCell ref="K3:L6"/>
    <mergeCell ref="M3:N5"/>
    <mergeCell ref="O3:O6"/>
    <mergeCell ref="P3:P6"/>
    <mergeCell ref="U27:U30"/>
    <mergeCell ref="V27:V30"/>
    <mergeCell ref="W27:X28"/>
    <mergeCell ref="W29:W30"/>
    <mergeCell ref="X29:X30"/>
  </mergeCells>
  <printOptions/>
  <pageMargins left="0.75" right="0.75" top="1" bottom="1" header="0.5" footer="0.5"/>
  <pageSetup orientation="portrait" paperSize="9" r:id="rId3"/>
  <legacyDrawing r:id="rId2"/>
  <oleObjects>
    <oleObject progId="Equation.3" shapeId="108815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sarzibragac</cp:lastModifiedBy>
  <cp:lastPrinted>2010-05-04T16:25:09Z</cp:lastPrinted>
  <dcterms:created xsi:type="dcterms:W3CDTF">2005-03-07T15:15:08Z</dcterms:created>
  <dcterms:modified xsi:type="dcterms:W3CDTF">2015-06-12T10:08:38Z</dcterms:modified>
  <cp:category/>
  <cp:version/>
  <cp:contentType/>
  <cp:contentStatus/>
  <cp:revision>1</cp:revision>
</cp:coreProperties>
</file>