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12720" tabRatio="708" activeTab="5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definedNames>
    <definedName name="_xlnm.Print_Area" localSheetId="5">'Disoccupati'!$A$1:$G$134</definedName>
    <definedName name="_xlnm.Print_Area" localSheetId="2">'Forze di lavoro'!$A$1:$G$134</definedName>
    <definedName name="_xlnm.Print_Area" localSheetId="3">'Occupati_1'!$A$1:$G$134</definedName>
    <definedName name="_xlnm.Print_Area" localSheetId="4">'Occupati_2'!$A$1:$P$135</definedName>
    <definedName name="_xlnm.Print_Area" localSheetId="1">'Popolazione'!$A$1:$M$134</definedName>
    <definedName name="IDX_1">#REF!</definedName>
    <definedName name="IDX1_1">#REF!</definedName>
    <definedName name="IDX2_1" localSheetId="5">#REF!</definedName>
    <definedName name="IDX2_1" localSheetId="2">#REF!</definedName>
    <definedName name="IDX2_1" localSheetId="6">#REF!</definedName>
    <definedName name="IDX2_1" localSheetId="3">#REF!</definedName>
    <definedName name="IDX2_1" localSheetId="4">#REF!</definedName>
    <definedName name="IDX2_1" localSheetId="1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<sst xmlns="http://schemas.openxmlformats.org/spreadsheetml/2006/main" count="1150" uniqueCount="217">
  <si>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</si>
  <si>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</si>
  <si>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</si>
  <si>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</si>
  <si>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</si>
  <si>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</si>
  <si>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</si>
  <si>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</si>
  <si>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</si>
  <si>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</si>
  <si>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</si>
  <si>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</si>
  <si>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</si>
  <si>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</si>
  <si>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</si>
  <si>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</si>
  <si>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Verbania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</si>
  <si>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</si>
  <si>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</si>
  <si>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</si>
  <si>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</si>
  <si>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</si>
  <si>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</si>
  <si>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</si>
  <si>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</si>
  <si>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</si>
  <si>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</si>
  <si>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</si>
  <si>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</si>
  <si>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</si>
  <si>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</si>
  <si>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</si>
  <si>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</si>
  <si>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</si>
  <si>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</si>
  <si>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</si>
  <si>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</si>
  <si>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</si>
  <si>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</si>
  <si>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</si>
  <si>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</si>
  <si>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</si>
  <si>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</si>
  <si>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</si>
  <si>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</si>
  <si>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</si>
  <si>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</si>
  <si>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</si>
  <si>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</si>
  <si>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</si>
  <si>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</si>
  <si>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</si>
  <si>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</si>
  <si>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</si>
  <si>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</si>
  <si>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</si>
  <si>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</si>
  <si>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</si>
  <si>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</si>
  <si>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</si>
  <si>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</si>
  <si>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</si>
  <si>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</si>
  <si>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</si>
  <si>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</si>
  <si>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</si>
  <si>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</si>
  <si>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</si>
  <si>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</si>
  <si>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</si>
  <si>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</si>
  <si>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</si>
  <si>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</si>
  <si>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</si>
  <si>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</si>
  <si>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</si>
  <si>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</si>
  <si>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</si>
  <si>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</si>
  <si>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</si>
  <si>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</si>
  <si>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</si>
  <si>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</si>
  <si>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</si>
  <si>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</si>
  <si>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</si>
  <si>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</si>
  <si>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</si>
  <si>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</si>
  <si>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</si>
  <si>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</si>
  <si>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</si>
  <si>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</si>
  <si>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</si>
  <si>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</si>
  <si>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</si>
  <si>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</si>
  <si>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</si>
  <si>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</si>
  <si>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</si>
  <si>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</si>
  <si>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</si>
  <si>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</si>
  <si>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</si>
  <si>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</si>
  <si>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</si>
  <si>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</si>
  <si>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</si>
  <si>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</si>
  <si>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</si>
  <si>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</si>
  <si>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</si>
  <si>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</si>
  <si>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</si>
  <si>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</si>
  <si>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</si>
  <si>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</si>
  <si>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</si>
  <si>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</si>
  <si>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</si>
  <si>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</si>
  <si>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</si>
  <si>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</si>
  <si>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</si>
  <si>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</si>
  <si>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</si>
  <si>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</si>
  <si>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</si>
  <si>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</si>
  <si>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</si>
  <si>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</si>
  <si>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</si>
  <si>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</si>
  <si>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</si>
  <si>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</si>
  <si>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</si>
  <si>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</si>
  <si>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</si>
  <si>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</si>
  <si>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</si>
  <si>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</si>
  <si>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</si>
  <si>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</si>
  <si>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</si>
  <si>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</si>
  <si>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</si>
  <si>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</si>
  <si>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</si>
  <si>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</si>
  <si>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</si>
  <si>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</si>
  <si>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</si>
  <si>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</si>
  <si>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</si>
  <si>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</si>
  <si>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</si>
  <si>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</si>
  <si>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</si>
  <si>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</si>
  <si>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</si>
  <si>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</si>
  <si>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</si>
  <si>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</si>
  <si>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d'Aosta/Vallée d'Aoste</t>
  </si>
  <si>
    <t>Trentino-Alto Adige</t>
  </si>
  <si>
    <t>Friuli-Venezia Giulia</t>
  </si>
  <si>
    <t>Emilia-Romagna</t>
  </si>
  <si>
    <t>Forlì-Cesena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</si>
  <si>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</si>
  <si>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</si>
  <si>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</si>
  <si>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</si>
  <si>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</si>
  <si>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</si>
  <si>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</si>
  <si>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</si>
  <si>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</si>
  <si>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</si>
  <si>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</si>
  <si>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</si>
  <si>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</si>
  <si>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</si>
  <si>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</si>
  <si>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</si>
  <si>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</si>
  <si>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</si>
  <si>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</si>
  <si>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</si>
  <si>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</si>
  <si>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</si>
  <si>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</si>
  <si>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</si>
  <si>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</si>
  <si>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</si>
  <si>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</si>
  <si>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</si>
  <si>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</si>
  <si>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</si>
  <si>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</si>
  <si>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</si>
  <si>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</si>
  <si>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</si>
  <si>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</si>
  <si>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occ</t>
  </si>
  <si>
    <t>fl</t>
  </si>
  <si>
    <t>dis</t>
  </si>
  <si>
    <t>t.dis</t>
  </si>
  <si>
    <t>STIMA</t>
  </si>
  <si>
    <t>t.occ1564</t>
  </si>
  <si>
    <r>
      <t xml:space="preserve"> </t>
    </r>
    <r>
      <rPr>
        <i/>
        <sz val="9"/>
        <rFont val="Arial"/>
        <family val="0"/>
      </rPr>
      <t>(dati in migliaia)</t>
    </r>
  </si>
  <si>
    <t xml:space="preserve">Anno 2011 (dati in migliaia e in percentuale) </t>
  </si>
  <si>
    <t>Stime provinciali - Anno 2011</t>
  </si>
  <si>
    <t>I dati fanno riferimento alla media del 2011.</t>
  </si>
  <si>
    <t xml:space="preserve">Popolazione  di  15 anni  e  oltre  per  sesso,  classe  di  età,  regione  e  provincia  -  Anno 2011  (dati in migliaia) </t>
  </si>
  <si>
    <t xml:space="preserve">Anno 2011  (dati in migliaia e in percentuale) </t>
  </si>
  <si>
    <t xml:space="preserve"> Occupati   per   settore  di  attività   economica ,   posizione ,   regione    e    provincia   -   Anno 2011</t>
  </si>
  <si>
    <r>
      <t xml:space="preserve">                       Anno 2011 </t>
    </r>
    <r>
      <rPr>
        <b/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</si>
</sst>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"/>
    <numFmt numFmtId="187" formatCode="0.000000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9"/>
      <name val="Arial Unicode MS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5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justify" vertical="top"/>
    </xf>
    <xf numFmtId="3" fontId="1" fillId="0" borderId="11" xfId="0" applyNumberFormat="1" applyFont="1" applyBorder="1" applyAlignment="1">
      <alignment horizontal="justify" vertical="top"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1" fillId="0" borderId="13" xfId="0" applyNumberFormat="1" applyFont="1" applyFill="1" applyBorder="1" applyAlignment="1">
      <alignment horizontal="justify" vertical="top"/>
    </xf>
    <xf numFmtId="3" fontId="1" fillId="0" borderId="11" xfId="0" applyNumberFormat="1" applyFont="1" applyFill="1" applyBorder="1" applyAlignment="1">
      <alignment horizontal="justify" vertical="top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justify" vertical="top"/>
    </xf>
    <xf numFmtId="3" fontId="1" fillId="0" borderId="12" xfId="0" applyNumberFormat="1" applyFont="1" applyFill="1" applyBorder="1" applyAlignment="1">
      <alignment horizontal="justify" vertical="top"/>
    </xf>
    <xf numFmtId="3" fontId="3" fillId="0" borderId="12" xfId="0" applyNumberFormat="1" applyFont="1" applyBorder="1" applyAlignment="1">
      <alignment/>
    </xf>
    <xf numFmtId="166" fontId="9" fillId="0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3" fontId="1" fillId="0" borderId="13" xfId="0" applyNumberFormat="1" applyFont="1" applyBorder="1" applyAlignment="1">
      <alignment horizontal="left" vertical="top"/>
    </xf>
    <xf numFmtId="3" fontId="15" fillId="24" borderId="12" xfId="0" applyNumberFormat="1" applyFont="1" applyFill="1" applyBorder="1" applyAlignment="1" applyProtection="1">
      <alignment/>
      <protection locked="0"/>
    </xf>
    <xf numFmtId="2" fontId="0" fillId="24" borderId="12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15" fillId="24" borderId="12" xfId="0" applyNumberFormat="1" applyFont="1" applyFill="1" applyBorder="1" applyAlignment="1" applyProtection="1">
      <alignment/>
      <protection locked="0"/>
    </xf>
    <xf numFmtId="164" fontId="0" fillId="24" borderId="12" xfId="0" applyNumberFormat="1" applyFill="1" applyBorder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Alignment="1" quotePrefix="1">
      <alignment/>
    </xf>
    <xf numFmtId="166" fontId="0" fillId="0" borderId="0" xfId="0" applyNumberFormat="1" applyFont="1" applyFill="1" applyAlignment="1" quotePrefix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justify" vertical="center"/>
    </xf>
    <xf numFmtId="3" fontId="39" fillId="16" borderId="0" xfId="0" applyNumberFormat="1" applyFont="1" applyFill="1" applyAlignment="1">
      <alignment horizontal="justify" vertical="center"/>
    </xf>
    <xf numFmtId="3" fontId="39" fillId="16" borderId="0" xfId="0" applyNumberFormat="1" applyFont="1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39" fillId="16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 vertical="center"/>
    </xf>
    <xf numFmtId="164" fontId="40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9" fillId="16" borderId="0" xfId="0" applyNumberFormat="1" applyFont="1" applyFill="1" applyAlignment="1">
      <alignment horizontal="justify" vertical="center"/>
    </xf>
    <xf numFmtId="49" fontId="3" fillId="0" borderId="0" xfId="0" applyNumberFormat="1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40" fillId="16" borderId="0" xfId="0" applyNumberFormat="1" applyFont="1" applyFill="1" applyAlignment="1">
      <alignment horizontal="justify" vertical="center"/>
    </xf>
    <xf numFmtId="3" fontId="40" fillId="16" borderId="0" xfId="0" applyNumberFormat="1" applyFont="1" applyFill="1" applyAlignment="1">
      <alignment vertical="center"/>
    </xf>
    <xf numFmtId="164" fontId="40" fillId="16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" fontId="39" fillId="16" borderId="0" xfId="0" applyNumberFormat="1" applyFont="1" applyFill="1" applyAlignment="1">
      <alignment horizontal="right" vertical="center"/>
    </xf>
    <xf numFmtId="164" fontId="39" fillId="16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justify"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7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5</xdr:row>
      <xdr:rowOff>0</xdr:rowOff>
    </xdr:from>
    <xdr:to>
      <xdr:col>10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6991350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575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672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zoomScalePageLayoutView="0" workbookViewId="0" topLeftCell="A1">
      <selection activeCell="F16" sqref="F16"/>
    </sheetView>
  </sheetViews>
  <sheetFormatPr defaultColWidth="9.140625" defaultRowHeight="12.75"/>
  <cols>
    <col min="1" max="1" width="5.7109375" style="4" customWidth="1"/>
    <col min="2" max="7" width="9.140625" style="4" customWidth="1"/>
    <col min="8" max="8" width="4.57421875" style="4" customWidth="1"/>
    <col min="9" max="16384" width="9.140625" style="4" customWidth="1"/>
  </cols>
  <sheetData>
    <row r="3" ht="18">
      <c r="B3" s="13" t="s">
        <v>211</v>
      </c>
    </row>
    <row r="4" ht="15">
      <c r="B4" s="14"/>
    </row>
    <row r="5" spans="2:14" ht="14.25">
      <c r="B5" s="15" t="s">
        <v>175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4.25">
      <c r="B6" s="15" t="s">
        <v>212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4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4.25">
      <c r="B8" s="15" t="s">
        <v>176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14.25">
      <c r="B9" s="15" t="s">
        <v>177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8.00390625" style="75" customWidth="1"/>
    <col min="2" max="2" width="5.140625" style="75" customWidth="1"/>
    <col min="3" max="3" width="5.8515625" style="75" customWidth="1"/>
    <col min="4" max="4" width="6.00390625" style="75" customWidth="1"/>
    <col min="5" max="5" width="6.28125" style="85" customWidth="1"/>
    <col min="6" max="6" width="5.28125" style="75" customWidth="1"/>
    <col min="7" max="9" width="6.28125" style="75" customWidth="1"/>
    <col min="10" max="10" width="6.28125" style="85" customWidth="1"/>
    <col min="11" max="11" width="7.00390625" style="75" customWidth="1"/>
    <col min="12" max="12" width="6.28125" style="85" customWidth="1"/>
    <col min="13" max="13" width="5.8515625" style="75" customWidth="1"/>
    <col min="14" max="16384" width="9.140625" style="75" customWidth="1"/>
  </cols>
  <sheetData>
    <row r="1" spans="1:13" ht="15" customHeight="1">
      <c r="A1" s="72" t="s">
        <v>213</v>
      </c>
      <c r="B1" s="73"/>
      <c r="C1" s="73"/>
      <c r="D1" s="73"/>
      <c r="E1" s="74"/>
      <c r="F1" s="73"/>
      <c r="G1" s="73"/>
      <c r="H1" s="73"/>
      <c r="I1" s="73"/>
      <c r="J1" s="74"/>
      <c r="K1" s="73"/>
      <c r="L1" s="74"/>
      <c r="M1" s="73"/>
    </row>
    <row r="2" spans="1:13" ht="7.5" customHeight="1">
      <c r="A2" s="72"/>
      <c r="B2" s="76"/>
      <c r="C2" s="76"/>
      <c r="D2" s="76"/>
      <c r="E2" s="1"/>
      <c r="F2" s="76"/>
      <c r="G2" s="76"/>
      <c r="H2" s="76"/>
      <c r="I2" s="76"/>
      <c r="J2" s="1"/>
      <c r="K2" s="76"/>
      <c r="L2" s="1"/>
      <c r="M2" s="76"/>
    </row>
    <row r="3" spans="1:13" ht="15" customHeight="1">
      <c r="A3" s="152" t="s">
        <v>3</v>
      </c>
      <c r="B3" s="153" t="s">
        <v>4</v>
      </c>
      <c r="C3" s="153"/>
      <c r="D3" s="153"/>
      <c r="E3" s="153"/>
      <c r="F3" s="153" t="s">
        <v>0</v>
      </c>
      <c r="G3" s="153"/>
      <c r="H3" s="153"/>
      <c r="I3" s="153"/>
      <c r="J3" s="153" t="s">
        <v>1</v>
      </c>
      <c r="K3" s="153"/>
      <c r="L3" s="153"/>
      <c r="M3" s="153"/>
    </row>
    <row r="4" spans="1:13" s="77" customFormat="1" ht="15" customHeight="1">
      <c r="A4" s="152"/>
      <c r="B4" s="1" t="s">
        <v>5</v>
      </c>
      <c r="C4" s="1" t="s">
        <v>6</v>
      </c>
      <c r="D4" s="1" t="s">
        <v>2</v>
      </c>
      <c r="E4" s="1" t="s">
        <v>7</v>
      </c>
      <c r="F4" s="1" t="s">
        <v>5</v>
      </c>
      <c r="G4" s="1" t="s">
        <v>6</v>
      </c>
      <c r="H4" s="1" t="s">
        <v>2</v>
      </c>
      <c r="I4" s="1" t="s">
        <v>7</v>
      </c>
      <c r="J4" s="1" t="s">
        <v>5</v>
      </c>
      <c r="K4" s="1" t="s">
        <v>6</v>
      </c>
      <c r="L4" s="1" t="s">
        <v>2</v>
      </c>
      <c r="M4" s="1" t="s">
        <v>7</v>
      </c>
    </row>
    <row r="5" spans="1:13" s="80" customFormat="1" ht="9">
      <c r="A5" s="78" t="s">
        <v>8</v>
      </c>
      <c r="B5" s="79">
        <v>196.807</v>
      </c>
      <c r="C5" s="79">
        <v>943.1</v>
      </c>
      <c r="D5" s="79">
        <v>712.326</v>
      </c>
      <c r="E5" s="79">
        <v>1852.234</v>
      </c>
      <c r="F5" s="79">
        <v>187.634</v>
      </c>
      <c r="G5" s="79">
        <v>940.039</v>
      </c>
      <c r="H5" s="79">
        <v>871.191</v>
      </c>
      <c r="I5" s="79">
        <v>1998.864</v>
      </c>
      <c r="J5" s="79">
        <v>384.441</v>
      </c>
      <c r="K5" s="79">
        <v>1883.139</v>
      </c>
      <c r="L5" s="79">
        <v>1583.518</v>
      </c>
      <c r="M5" s="79">
        <v>3851.098</v>
      </c>
    </row>
    <row r="6" spans="1:13" s="80" customFormat="1" ht="9">
      <c r="A6" s="81" t="s">
        <v>9</v>
      </c>
      <c r="B6" s="80">
        <v>102.815</v>
      </c>
      <c r="C6" s="80">
        <v>487.632</v>
      </c>
      <c r="D6" s="80">
        <v>361.806</v>
      </c>
      <c r="E6" s="80">
        <v>952.254</v>
      </c>
      <c r="F6" s="80">
        <v>100.226</v>
      </c>
      <c r="G6" s="80">
        <v>490.319</v>
      </c>
      <c r="H6" s="80">
        <v>444.339</v>
      </c>
      <c r="I6" s="80">
        <v>1034.883</v>
      </c>
      <c r="J6" s="80">
        <v>203.041</v>
      </c>
      <c r="K6" s="80">
        <v>977.951</v>
      </c>
      <c r="L6" s="80">
        <v>806.145</v>
      </c>
      <c r="M6" s="80">
        <v>1987.137</v>
      </c>
    </row>
    <row r="7" spans="1:13" s="80" customFormat="1" ht="9">
      <c r="A7" s="81" t="s">
        <v>10</v>
      </c>
      <c r="B7" s="80">
        <v>7.832</v>
      </c>
      <c r="C7" s="80">
        <v>37.628</v>
      </c>
      <c r="D7" s="80">
        <v>29.724</v>
      </c>
      <c r="E7" s="80">
        <v>75.184</v>
      </c>
      <c r="F7" s="80">
        <v>6.869</v>
      </c>
      <c r="G7" s="80">
        <v>37.146</v>
      </c>
      <c r="H7" s="80">
        <v>37.214</v>
      </c>
      <c r="I7" s="80">
        <v>81.23</v>
      </c>
      <c r="J7" s="80">
        <v>14.701</v>
      </c>
      <c r="K7" s="80">
        <v>74.774</v>
      </c>
      <c r="L7" s="80">
        <v>66.939</v>
      </c>
      <c r="M7" s="80">
        <v>156.413</v>
      </c>
    </row>
    <row r="8" spans="1:13" s="80" customFormat="1" ht="9">
      <c r="A8" s="81" t="s">
        <v>11</v>
      </c>
      <c r="B8" s="80">
        <v>16.048</v>
      </c>
      <c r="C8" s="80">
        <v>82.353</v>
      </c>
      <c r="D8" s="80">
        <v>55.867</v>
      </c>
      <c r="E8" s="80">
        <v>154.269</v>
      </c>
      <c r="F8" s="80">
        <v>17.043</v>
      </c>
      <c r="G8" s="80">
        <v>79.374</v>
      </c>
      <c r="H8" s="80">
        <v>69.201</v>
      </c>
      <c r="I8" s="80">
        <v>165.619</v>
      </c>
      <c r="J8" s="80">
        <v>33.091</v>
      </c>
      <c r="K8" s="80">
        <v>161.728</v>
      </c>
      <c r="L8" s="80">
        <v>125.068</v>
      </c>
      <c r="M8" s="80">
        <v>319.887</v>
      </c>
    </row>
    <row r="9" spans="1:13" s="80" customFormat="1" ht="9">
      <c r="A9" s="81" t="s">
        <v>12</v>
      </c>
      <c r="B9" s="80">
        <v>27.106</v>
      </c>
      <c r="C9" s="80">
        <v>126.74</v>
      </c>
      <c r="D9" s="80">
        <v>93.5</v>
      </c>
      <c r="E9" s="80">
        <v>247.346</v>
      </c>
      <c r="F9" s="80">
        <v>22.9</v>
      </c>
      <c r="G9" s="80">
        <v>126.088</v>
      </c>
      <c r="H9" s="80">
        <v>108.912</v>
      </c>
      <c r="I9" s="80">
        <v>257.9</v>
      </c>
      <c r="J9" s="80">
        <v>50.006</v>
      </c>
      <c r="K9" s="80">
        <v>252.828</v>
      </c>
      <c r="L9" s="80">
        <v>202.412</v>
      </c>
      <c r="M9" s="80">
        <v>505.246</v>
      </c>
    </row>
    <row r="10" spans="1:13" s="80" customFormat="1" ht="9">
      <c r="A10" s="81" t="s">
        <v>13</v>
      </c>
      <c r="B10" s="80">
        <v>9.532</v>
      </c>
      <c r="C10" s="80">
        <v>45.245</v>
      </c>
      <c r="D10" s="80">
        <v>37.616</v>
      </c>
      <c r="E10" s="80">
        <v>92.393</v>
      </c>
      <c r="F10" s="80">
        <v>10.082</v>
      </c>
      <c r="G10" s="80">
        <v>43.824</v>
      </c>
      <c r="H10" s="80">
        <v>44.959</v>
      </c>
      <c r="I10" s="80">
        <v>98.865</v>
      </c>
      <c r="J10" s="80">
        <v>19.614</v>
      </c>
      <c r="K10" s="80">
        <v>89.069</v>
      </c>
      <c r="L10" s="80">
        <v>82.575</v>
      </c>
      <c r="M10" s="80">
        <v>191.258</v>
      </c>
    </row>
    <row r="11" spans="1:13" s="80" customFormat="1" ht="9">
      <c r="A11" s="81" t="s">
        <v>14</v>
      </c>
      <c r="B11" s="80">
        <v>19.512</v>
      </c>
      <c r="C11" s="80">
        <v>90.253</v>
      </c>
      <c r="D11" s="80">
        <v>75.768</v>
      </c>
      <c r="E11" s="80">
        <v>185.533</v>
      </c>
      <c r="F11" s="80">
        <v>16.726</v>
      </c>
      <c r="G11" s="80">
        <v>90.454</v>
      </c>
      <c r="H11" s="80">
        <v>93.942</v>
      </c>
      <c r="I11" s="80">
        <v>201.122</v>
      </c>
      <c r="J11" s="80">
        <v>36.238</v>
      </c>
      <c r="K11" s="80">
        <v>180.707</v>
      </c>
      <c r="L11" s="80">
        <v>169.709</v>
      </c>
      <c r="M11" s="80">
        <v>386.655</v>
      </c>
    </row>
    <row r="12" spans="1:13" s="80" customFormat="1" ht="9">
      <c r="A12" s="81" t="s">
        <v>15</v>
      </c>
      <c r="B12" s="80">
        <v>7.724</v>
      </c>
      <c r="C12" s="80">
        <v>37.976</v>
      </c>
      <c r="D12" s="80">
        <v>31.283</v>
      </c>
      <c r="E12" s="80">
        <v>76.983</v>
      </c>
      <c r="F12" s="80">
        <v>6.839</v>
      </c>
      <c r="G12" s="80">
        <v>39.081</v>
      </c>
      <c r="H12" s="80">
        <v>39.128</v>
      </c>
      <c r="I12" s="80">
        <v>85.048</v>
      </c>
      <c r="J12" s="80">
        <v>14.563</v>
      </c>
      <c r="K12" s="80">
        <v>77.058</v>
      </c>
      <c r="L12" s="80">
        <v>70.411</v>
      </c>
      <c r="M12" s="80">
        <v>162.032</v>
      </c>
    </row>
    <row r="13" spans="1:13" s="80" customFormat="1" ht="9">
      <c r="A13" s="81" t="s">
        <v>16</v>
      </c>
      <c r="B13" s="80">
        <v>6.239</v>
      </c>
      <c r="C13" s="80">
        <v>35.272</v>
      </c>
      <c r="D13" s="80">
        <v>26.762</v>
      </c>
      <c r="E13" s="80">
        <v>68.273</v>
      </c>
      <c r="F13" s="80">
        <v>6.948</v>
      </c>
      <c r="G13" s="80">
        <v>33.752</v>
      </c>
      <c r="H13" s="80">
        <v>33.497</v>
      </c>
      <c r="I13" s="80">
        <v>74.197</v>
      </c>
      <c r="J13" s="80">
        <v>13.187</v>
      </c>
      <c r="K13" s="80">
        <v>69.024</v>
      </c>
      <c r="L13" s="80">
        <v>60.259</v>
      </c>
      <c r="M13" s="80">
        <v>142.47</v>
      </c>
    </row>
    <row r="14" spans="1:13" s="80" customFormat="1" ht="9">
      <c r="A14" s="78" t="s">
        <v>17</v>
      </c>
      <c r="B14" s="79">
        <v>5.667</v>
      </c>
      <c r="C14" s="79">
        <v>27.955</v>
      </c>
      <c r="D14" s="79">
        <v>19.534</v>
      </c>
      <c r="E14" s="79">
        <v>53.157</v>
      </c>
      <c r="F14" s="79">
        <v>5.504</v>
      </c>
      <c r="G14" s="79">
        <v>27.461</v>
      </c>
      <c r="H14" s="79">
        <v>23.323</v>
      </c>
      <c r="I14" s="79">
        <v>56.288</v>
      </c>
      <c r="J14" s="79">
        <v>11.171</v>
      </c>
      <c r="K14" s="79">
        <v>55.416</v>
      </c>
      <c r="L14" s="79">
        <v>42.857</v>
      </c>
      <c r="M14" s="79">
        <v>109.445</v>
      </c>
    </row>
    <row r="15" spans="1:13" s="80" customFormat="1" ht="9">
      <c r="A15" s="81" t="s">
        <v>18</v>
      </c>
      <c r="B15" s="80">
        <v>5.667</v>
      </c>
      <c r="C15" s="80">
        <v>27.955</v>
      </c>
      <c r="D15" s="80">
        <v>19.534</v>
      </c>
      <c r="E15" s="80">
        <v>53.157</v>
      </c>
      <c r="F15" s="80">
        <v>5.504</v>
      </c>
      <c r="G15" s="80">
        <v>27.461</v>
      </c>
      <c r="H15" s="80">
        <v>23.323</v>
      </c>
      <c r="I15" s="80">
        <v>56.288</v>
      </c>
      <c r="J15" s="80">
        <v>11.171</v>
      </c>
      <c r="K15" s="80">
        <v>55.416</v>
      </c>
      <c r="L15" s="80">
        <v>42.857</v>
      </c>
      <c r="M15" s="80">
        <v>109.445</v>
      </c>
    </row>
    <row r="16" spans="1:13" s="80" customFormat="1" ht="9">
      <c r="A16" s="78" t="s">
        <v>19</v>
      </c>
      <c r="B16" s="79">
        <v>459.681</v>
      </c>
      <c r="C16" s="79">
        <v>2221.733</v>
      </c>
      <c r="D16" s="79">
        <v>1425.749</v>
      </c>
      <c r="E16" s="79">
        <v>4107.163</v>
      </c>
      <c r="F16" s="79">
        <v>433.911</v>
      </c>
      <c r="G16" s="79">
        <v>2153.792</v>
      </c>
      <c r="H16" s="79">
        <v>1768.704</v>
      </c>
      <c r="I16" s="79">
        <v>4356.407</v>
      </c>
      <c r="J16" s="79">
        <v>893.592</v>
      </c>
      <c r="K16" s="79">
        <v>4375.524</v>
      </c>
      <c r="L16" s="79">
        <v>3194.453</v>
      </c>
      <c r="M16" s="79">
        <v>8463.57</v>
      </c>
    </row>
    <row r="17" spans="1:13" s="80" customFormat="1" ht="8.25" customHeight="1">
      <c r="A17" s="81" t="s">
        <v>20</v>
      </c>
      <c r="B17" s="80">
        <v>42.2</v>
      </c>
      <c r="C17" s="80">
        <v>193.394</v>
      </c>
      <c r="D17" s="80">
        <v>129.857</v>
      </c>
      <c r="E17" s="80">
        <v>365.451</v>
      </c>
      <c r="F17" s="80">
        <v>40.47</v>
      </c>
      <c r="G17" s="80">
        <v>186.219</v>
      </c>
      <c r="H17" s="80">
        <v>164.432</v>
      </c>
      <c r="I17" s="80">
        <v>391.12</v>
      </c>
      <c r="J17" s="80">
        <v>82.671</v>
      </c>
      <c r="K17" s="80">
        <v>379.613</v>
      </c>
      <c r="L17" s="80">
        <v>294.288</v>
      </c>
      <c r="M17" s="80">
        <v>756.572</v>
      </c>
    </row>
    <row r="18" spans="1:13" s="80" customFormat="1" ht="8.25" customHeight="1">
      <c r="A18" s="81" t="s">
        <v>21</v>
      </c>
      <c r="B18" s="80">
        <v>25.407</v>
      </c>
      <c r="C18" s="80">
        <v>133.627</v>
      </c>
      <c r="D18" s="80">
        <v>87.805</v>
      </c>
      <c r="E18" s="80">
        <v>246.839</v>
      </c>
      <c r="F18" s="80">
        <v>26.616</v>
      </c>
      <c r="G18" s="80">
        <v>128.779</v>
      </c>
      <c r="H18" s="80">
        <v>105.099</v>
      </c>
      <c r="I18" s="80">
        <v>260.494</v>
      </c>
      <c r="J18" s="80">
        <v>52.023</v>
      </c>
      <c r="K18" s="80">
        <v>262.406</v>
      </c>
      <c r="L18" s="80">
        <v>192.904</v>
      </c>
      <c r="M18" s="80">
        <v>507.333</v>
      </c>
    </row>
    <row r="19" spans="1:13" s="80" customFormat="1" ht="8.25" customHeight="1">
      <c r="A19" s="81" t="s">
        <v>22</v>
      </c>
      <c r="B19" s="80">
        <v>8.768</v>
      </c>
      <c r="C19" s="80">
        <v>40.753</v>
      </c>
      <c r="D19" s="80">
        <v>26.694</v>
      </c>
      <c r="E19" s="80">
        <v>76.216</v>
      </c>
      <c r="F19" s="80">
        <v>8.374</v>
      </c>
      <c r="G19" s="80">
        <v>38.514</v>
      </c>
      <c r="H19" s="80">
        <v>33.556</v>
      </c>
      <c r="I19" s="80">
        <v>80.444</v>
      </c>
      <c r="J19" s="80">
        <v>17.143</v>
      </c>
      <c r="K19" s="80">
        <v>79.267</v>
      </c>
      <c r="L19" s="80">
        <v>60.251</v>
      </c>
      <c r="M19" s="80">
        <v>156.66</v>
      </c>
    </row>
    <row r="20" spans="1:13" s="80" customFormat="1" ht="8.25" customHeight="1">
      <c r="A20" s="81" t="s">
        <v>23</v>
      </c>
      <c r="B20" s="80">
        <v>180.057</v>
      </c>
      <c r="C20" s="80">
        <v>893.109</v>
      </c>
      <c r="D20" s="80">
        <v>577.878</v>
      </c>
      <c r="E20" s="80">
        <v>1651.045</v>
      </c>
      <c r="F20" s="80">
        <v>164.216</v>
      </c>
      <c r="G20" s="80">
        <v>885.858</v>
      </c>
      <c r="H20" s="80">
        <v>735.366</v>
      </c>
      <c r="I20" s="80">
        <v>1785.44</v>
      </c>
      <c r="J20" s="80">
        <v>344.273</v>
      </c>
      <c r="K20" s="80">
        <v>1778.968</v>
      </c>
      <c r="L20" s="80">
        <v>1313.244</v>
      </c>
      <c r="M20" s="80">
        <v>3436.485</v>
      </c>
    </row>
    <row r="21" spans="1:13" s="80" customFormat="1" ht="8.25" customHeight="1">
      <c r="A21" s="81" t="s">
        <v>24</v>
      </c>
      <c r="B21" s="80">
        <v>56.273</v>
      </c>
      <c r="C21" s="80">
        <v>249.188</v>
      </c>
      <c r="D21" s="80">
        <v>150.431</v>
      </c>
      <c r="E21" s="80">
        <v>455.893</v>
      </c>
      <c r="F21" s="80">
        <v>47.23</v>
      </c>
      <c r="G21" s="80">
        <v>243.32</v>
      </c>
      <c r="H21" s="80">
        <v>175.396</v>
      </c>
      <c r="I21" s="80">
        <v>465.947</v>
      </c>
      <c r="J21" s="80">
        <v>103.503</v>
      </c>
      <c r="K21" s="80">
        <v>492.508</v>
      </c>
      <c r="L21" s="80">
        <v>325.827</v>
      </c>
      <c r="M21" s="80">
        <v>921.839</v>
      </c>
    </row>
    <row r="22" spans="1:13" s="80" customFormat="1" ht="8.25" customHeight="1">
      <c r="A22" s="81" t="s">
        <v>25</v>
      </c>
      <c r="B22" s="80">
        <v>57.231</v>
      </c>
      <c r="C22" s="80">
        <v>291.24</v>
      </c>
      <c r="D22" s="80">
        <v>171.788</v>
      </c>
      <c r="E22" s="80">
        <v>520.259</v>
      </c>
      <c r="F22" s="80">
        <v>66.13</v>
      </c>
      <c r="G22" s="80">
        <v>265.584</v>
      </c>
      <c r="H22" s="80">
        <v>206.029</v>
      </c>
      <c r="I22" s="80">
        <v>537.743</v>
      </c>
      <c r="J22" s="80">
        <v>123.361</v>
      </c>
      <c r="K22" s="80">
        <v>556.824</v>
      </c>
      <c r="L22" s="80">
        <v>377.818</v>
      </c>
      <c r="M22" s="80">
        <v>1058.002</v>
      </c>
    </row>
    <row r="23" spans="1:13" s="80" customFormat="1" ht="8.25" customHeight="1">
      <c r="A23" s="81" t="s">
        <v>26</v>
      </c>
      <c r="B23" s="80">
        <v>24.092</v>
      </c>
      <c r="C23" s="80">
        <v>122.836</v>
      </c>
      <c r="D23" s="80">
        <v>82.738</v>
      </c>
      <c r="E23" s="80">
        <v>229.665</v>
      </c>
      <c r="F23" s="80">
        <v>22.319</v>
      </c>
      <c r="G23" s="80">
        <v>118.79</v>
      </c>
      <c r="H23" s="80">
        <v>104.792</v>
      </c>
      <c r="I23" s="80">
        <v>245.9</v>
      </c>
      <c r="J23" s="80">
        <v>46.411</v>
      </c>
      <c r="K23" s="80">
        <v>241.626</v>
      </c>
      <c r="L23" s="80">
        <v>187.529</v>
      </c>
      <c r="M23" s="80">
        <v>475.566</v>
      </c>
    </row>
    <row r="24" spans="1:13" s="80" customFormat="1" ht="8.25" customHeight="1">
      <c r="A24" s="81" t="s">
        <v>27</v>
      </c>
      <c r="B24" s="80">
        <v>18.589</v>
      </c>
      <c r="C24" s="80">
        <v>79.448</v>
      </c>
      <c r="D24" s="80">
        <v>53.931</v>
      </c>
      <c r="E24" s="80">
        <v>151.967</v>
      </c>
      <c r="F24" s="80">
        <v>14.721</v>
      </c>
      <c r="G24" s="80">
        <v>77.979</v>
      </c>
      <c r="H24" s="80">
        <v>67.421</v>
      </c>
      <c r="I24" s="80">
        <v>160.121</v>
      </c>
      <c r="J24" s="80">
        <v>33.31</v>
      </c>
      <c r="K24" s="80">
        <v>157.426</v>
      </c>
      <c r="L24" s="80">
        <v>121.352</v>
      </c>
      <c r="M24" s="80">
        <v>312.088</v>
      </c>
    </row>
    <row r="25" spans="1:13" s="80" customFormat="1" ht="22.5" customHeight="1">
      <c r="A25" s="82" t="s">
        <v>28</v>
      </c>
      <c r="B25" s="83">
        <v>18.567</v>
      </c>
      <c r="C25" s="83">
        <v>92.222</v>
      </c>
      <c r="D25" s="83">
        <v>62.024</v>
      </c>
      <c r="E25" s="83">
        <v>172.814</v>
      </c>
      <c r="F25" s="83">
        <v>17.636</v>
      </c>
      <c r="G25" s="83">
        <v>88.777</v>
      </c>
      <c r="H25" s="83">
        <v>76.611</v>
      </c>
      <c r="I25" s="83">
        <v>183.023</v>
      </c>
      <c r="J25" s="83">
        <v>36.203</v>
      </c>
      <c r="K25" s="83">
        <v>180.999</v>
      </c>
      <c r="L25" s="83">
        <v>138.635</v>
      </c>
      <c r="M25" s="83">
        <v>355.837</v>
      </c>
    </row>
    <row r="26" spans="1:13" s="80" customFormat="1" ht="8.25" customHeight="1">
      <c r="A26" s="81" t="s">
        <v>29</v>
      </c>
      <c r="B26" s="80">
        <v>15.793</v>
      </c>
      <c r="C26" s="80">
        <v>75.771</v>
      </c>
      <c r="D26" s="80">
        <v>50.099</v>
      </c>
      <c r="E26" s="80">
        <v>141.663</v>
      </c>
      <c r="F26" s="80">
        <v>15.214</v>
      </c>
      <c r="G26" s="80">
        <v>72.992</v>
      </c>
      <c r="H26" s="80">
        <v>58.998</v>
      </c>
      <c r="I26" s="80">
        <v>147.203</v>
      </c>
      <c r="J26" s="80">
        <v>31.006</v>
      </c>
      <c r="K26" s="80">
        <v>148.763</v>
      </c>
      <c r="L26" s="80">
        <v>109.097</v>
      </c>
      <c r="M26" s="80">
        <v>288.866</v>
      </c>
    </row>
    <row r="27" spans="1:13" s="80" customFormat="1" ht="8.25" customHeight="1">
      <c r="A27" s="81" t="s">
        <v>30</v>
      </c>
      <c r="B27" s="80">
        <v>12.704</v>
      </c>
      <c r="C27" s="80">
        <v>50.143</v>
      </c>
      <c r="D27" s="80">
        <v>32.503</v>
      </c>
      <c r="E27" s="80">
        <v>95.351</v>
      </c>
      <c r="F27" s="80">
        <v>10.985</v>
      </c>
      <c r="G27" s="80">
        <v>46.981</v>
      </c>
      <c r="H27" s="80">
        <v>41.005</v>
      </c>
      <c r="I27" s="80">
        <v>98.97</v>
      </c>
      <c r="J27" s="80">
        <v>23.689</v>
      </c>
      <c r="K27" s="80">
        <v>97.124</v>
      </c>
      <c r="L27" s="80">
        <v>73.508</v>
      </c>
      <c r="M27" s="80">
        <v>194.321</v>
      </c>
    </row>
    <row r="28" spans="1:13" s="80" customFormat="1" ht="9">
      <c r="A28" s="78" t="s">
        <v>31</v>
      </c>
      <c r="B28" s="79">
        <v>55.325</v>
      </c>
      <c r="C28" s="79">
        <v>226.543</v>
      </c>
      <c r="D28" s="79">
        <v>138.557</v>
      </c>
      <c r="E28" s="79">
        <v>420.425</v>
      </c>
      <c r="F28" s="79">
        <v>53.083</v>
      </c>
      <c r="G28" s="79">
        <v>221.964</v>
      </c>
      <c r="H28" s="79">
        <v>167.859</v>
      </c>
      <c r="I28" s="79">
        <v>442.905</v>
      </c>
      <c r="J28" s="79">
        <v>108.408</v>
      </c>
      <c r="K28" s="79">
        <v>448.507</v>
      </c>
      <c r="L28" s="79">
        <v>306.416</v>
      </c>
      <c r="M28" s="79">
        <v>863.33</v>
      </c>
    </row>
    <row r="29" spans="1:13" s="80" customFormat="1" ht="9">
      <c r="A29" s="81" t="s">
        <v>32</v>
      </c>
      <c r="B29" s="80">
        <v>28.38</v>
      </c>
      <c r="C29" s="80">
        <v>112.057</v>
      </c>
      <c r="D29" s="80">
        <v>64.652</v>
      </c>
      <c r="E29" s="80">
        <v>205.089</v>
      </c>
      <c r="F29" s="80">
        <v>27.177</v>
      </c>
      <c r="G29" s="80">
        <v>109.152</v>
      </c>
      <c r="H29" s="80">
        <v>77.812</v>
      </c>
      <c r="I29" s="80">
        <v>214.142</v>
      </c>
      <c r="J29" s="80">
        <v>55.557</v>
      </c>
      <c r="K29" s="80">
        <v>221.21</v>
      </c>
      <c r="L29" s="80">
        <v>142.464</v>
      </c>
      <c r="M29" s="80">
        <v>419.231</v>
      </c>
    </row>
    <row r="30" spans="1:13" s="80" customFormat="1" ht="9">
      <c r="A30" s="81" t="s">
        <v>33</v>
      </c>
      <c r="B30" s="80">
        <v>26.945</v>
      </c>
      <c r="C30" s="80">
        <v>114.486</v>
      </c>
      <c r="D30" s="80">
        <v>73.905</v>
      </c>
      <c r="E30" s="80">
        <v>215.336</v>
      </c>
      <c r="F30" s="80">
        <v>25.905</v>
      </c>
      <c r="G30" s="80">
        <v>112.811</v>
      </c>
      <c r="H30" s="80">
        <v>90.047</v>
      </c>
      <c r="I30" s="80">
        <v>228.763</v>
      </c>
      <c r="J30" s="80">
        <v>52.851</v>
      </c>
      <c r="K30" s="80">
        <v>227.297</v>
      </c>
      <c r="L30" s="80">
        <v>163.952</v>
      </c>
      <c r="M30" s="80">
        <v>444.1</v>
      </c>
    </row>
    <row r="31" spans="1:13" s="80" customFormat="1" ht="9">
      <c r="A31" s="78" t="s">
        <v>34</v>
      </c>
      <c r="B31" s="80">
        <v>233.809</v>
      </c>
      <c r="C31" s="80">
        <v>1102.649</v>
      </c>
      <c r="D31" s="80">
        <v>705.736</v>
      </c>
      <c r="E31" s="80">
        <v>2042.193</v>
      </c>
      <c r="F31" s="80">
        <v>222.373</v>
      </c>
      <c r="G31" s="80">
        <v>1074.506</v>
      </c>
      <c r="H31" s="80">
        <v>860.654</v>
      </c>
      <c r="I31" s="80">
        <v>2157.533</v>
      </c>
      <c r="J31" s="80">
        <v>456.181</v>
      </c>
      <c r="K31" s="80">
        <v>2177.156</v>
      </c>
      <c r="L31" s="80">
        <v>1566.39</v>
      </c>
      <c r="M31" s="80">
        <v>4199.727</v>
      </c>
    </row>
    <row r="32" spans="1:13" s="80" customFormat="1" ht="9">
      <c r="A32" s="81" t="s">
        <v>35</v>
      </c>
      <c r="B32" s="80">
        <v>44.311</v>
      </c>
      <c r="C32" s="80">
        <v>209.529</v>
      </c>
      <c r="D32" s="80">
        <v>125.829</v>
      </c>
      <c r="E32" s="80">
        <v>379.669</v>
      </c>
      <c r="F32" s="80">
        <v>44.192</v>
      </c>
      <c r="G32" s="80">
        <v>200.684</v>
      </c>
      <c r="H32" s="80">
        <v>153.544</v>
      </c>
      <c r="I32" s="80">
        <v>398.42</v>
      </c>
      <c r="J32" s="80">
        <v>88.504</v>
      </c>
      <c r="K32" s="80">
        <v>410.214</v>
      </c>
      <c r="L32" s="80">
        <v>279.372</v>
      </c>
      <c r="M32" s="80">
        <v>778.09</v>
      </c>
    </row>
    <row r="33" spans="1:13" s="80" customFormat="1" ht="9">
      <c r="A33" s="81" t="s">
        <v>36</v>
      </c>
      <c r="B33" s="80">
        <v>45.697</v>
      </c>
      <c r="C33" s="80">
        <v>193.805</v>
      </c>
      <c r="D33" s="80">
        <v>119.909</v>
      </c>
      <c r="E33" s="80">
        <v>359.411</v>
      </c>
      <c r="F33" s="80">
        <v>44.02</v>
      </c>
      <c r="G33" s="80">
        <v>187.532</v>
      </c>
      <c r="H33" s="80">
        <v>139.296</v>
      </c>
      <c r="I33" s="80">
        <v>370.848</v>
      </c>
      <c r="J33" s="80">
        <v>89.717</v>
      </c>
      <c r="K33" s="80">
        <v>381.337</v>
      </c>
      <c r="L33" s="80">
        <v>259.205</v>
      </c>
      <c r="M33" s="80">
        <v>730.259</v>
      </c>
    </row>
    <row r="34" spans="1:13" s="80" customFormat="1" ht="9">
      <c r="A34" s="81" t="s">
        <v>37</v>
      </c>
      <c r="B34" s="80">
        <v>9.952</v>
      </c>
      <c r="C34" s="80">
        <v>44.243</v>
      </c>
      <c r="D34" s="80">
        <v>34.207</v>
      </c>
      <c r="E34" s="80">
        <v>88.402</v>
      </c>
      <c r="F34" s="80">
        <v>9.019</v>
      </c>
      <c r="G34" s="80">
        <v>44.673</v>
      </c>
      <c r="H34" s="80">
        <v>42.578</v>
      </c>
      <c r="I34" s="80">
        <v>96.269</v>
      </c>
      <c r="J34" s="80">
        <v>18.971</v>
      </c>
      <c r="K34" s="80">
        <v>88.916</v>
      </c>
      <c r="L34" s="80">
        <v>76.785</v>
      </c>
      <c r="M34" s="80">
        <v>184.672</v>
      </c>
    </row>
    <row r="35" spans="1:13" s="80" customFormat="1" ht="9">
      <c r="A35" s="81" t="s">
        <v>38</v>
      </c>
      <c r="B35" s="80">
        <v>44.455</v>
      </c>
      <c r="C35" s="80">
        <v>199.505</v>
      </c>
      <c r="D35" s="80">
        <v>121.682</v>
      </c>
      <c r="E35" s="80">
        <v>365.642</v>
      </c>
      <c r="F35" s="80">
        <v>41.297</v>
      </c>
      <c r="G35" s="80">
        <v>191.215</v>
      </c>
      <c r="H35" s="80">
        <v>149.197</v>
      </c>
      <c r="I35" s="80">
        <v>381.709</v>
      </c>
      <c r="J35" s="80">
        <v>85.752</v>
      </c>
      <c r="K35" s="80">
        <v>390.72</v>
      </c>
      <c r="L35" s="80">
        <v>270.879</v>
      </c>
      <c r="M35" s="80">
        <v>747.351</v>
      </c>
    </row>
    <row r="36" spans="1:13" s="80" customFormat="1" ht="9">
      <c r="A36" s="81" t="s">
        <v>39</v>
      </c>
      <c r="B36" s="80">
        <v>39.382</v>
      </c>
      <c r="C36" s="80">
        <v>187.048</v>
      </c>
      <c r="D36" s="80">
        <v>131.977</v>
      </c>
      <c r="E36" s="80">
        <v>358.407</v>
      </c>
      <c r="F36" s="80">
        <v>32.726</v>
      </c>
      <c r="G36" s="80">
        <v>190.782</v>
      </c>
      <c r="H36" s="80">
        <v>163.708</v>
      </c>
      <c r="I36" s="80">
        <v>387.216</v>
      </c>
      <c r="J36" s="80">
        <v>72.108</v>
      </c>
      <c r="K36" s="80">
        <v>377.829</v>
      </c>
      <c r="L36" s="80">
        <v>295.686</v>
      </c>
      <c r="M36" s="80">
        <v>745.623</v>
      </c>
    </row>
    <row r="37" spans="1:13" s="80" customFormat="1" ht="9">
      <c r="A37" s="81" t="s">
        <v>40</v>
      </c>
      <c r="B37" s="80">
        <v>38.922</v>
      </c>
      <c r="C37" s="80">
        <v>213.346</v>
      </c>
      <c r="D37" s="80">
        <v>133.46</v>
      </c>
      <c r="E37" s="80">
        <v>385.728</v>
      </c>
      <c r="F37" s="80">
        <v>41.454</v>
      </c>
      <c r="G37" s="80">
        <v>204.375</v>
      </c>
      <c r="H37" s="80">
        <v>164.933</v>
      </c>
      <c r="I37" s="80">
        <v>410.763</v>
      </c>
      <c r="J37" s="80">
        <v>80.376</v>
      </c>
      <c r="K37" s="80">
        <v>417.721</v>
      </c>
      <c r="L37" s="80">
        <v>298.394</v>
      </c>
      <c r="M37" s="80">
        <v>796.491</v>
      </c>
    </row>
    <row r="38" spans="1:13" s="80" customFormat="1" ht="9">
      <c r="A38" s="81" t="s">
        <v>41</v>
      </c>
      <c r="B38" s="80">
        <v>11.09</v>
      </c>
      <c r="C38" s="80">
        <v>55.174</v>
      </c>
      <c r="D38" s="80">
        <v>38.671</v>
      </c>
      <c r="E38" s="80">
        <v>104.934</v>
      </c>
      <c r="F38" s="80">
        <v>9.665</v>
      </c>
      <c r="G38" s="80">
        <v>55.245</v>
      </c>
      <c r="H38" s="80">
        <v>47.398</v>
      </c>
      <c r="I38" s="80">
        <v>112.308</v>
      </c>
      <c r="J38" s="80">
        <v>20.755</v>
      </c>
      <c r="K38" s="80">
        <v>110.419</v>
      </c>
      <c r="L38" s="80">
        <v>86.069</v>
      </c>
      <c r="M38" s="80">
        <v>217.242</v>
      </c>
    </row>
    <row r="39" spans="1:13" s="80" customFormat="1" ht="9">
      <c r="A39" s="78" t="s">
        <v>42</v>
      </c>
      <c r="B39" s="79">
        <v>51.331</v>
      </c>
      <c r="C39" s="79">
        <v>263.431</v>
      </c>
      <c r="D39" s="79">
        <v>199.278</v>
      </c>
      <c r="E39" s="79">
        <v>514.04</v>
      </c>
      <c r="F39" s="79">
        <v>50.193</v>
      </c>
      <c r="G39" s="79">
        <v>256.029</v>
      </c>
      <c r="H39" s="79">
        <v>249.77</v>
      </c>
      <c r="I39" s="79">
        <v>555.992</v>
      </c>
      <c r="J39" s="79">
        <v>101.524</v>
      </c>
      <c r="K39" s="79">
        <v>519.46</v>
      </c>
      <c r="L39" s="79">
        <v>449.048</v>
      </c>
      <c r="M39" s="79">
        <v>1070.032</v>
      </c>
    </row>
    <row r="40" spans="1:13" s="80" customFormat="1" ht="9">
      <c r="A40" s="81" t="s">
        <v>43</v>
      </c>
      <c r="B40" s="80">
        <v>22.018</v>
      </c>
      <c r="C40" s="80">
        <v>115.451</v>
      </c>
      <c r="D40" s="80">
        <v>88.904</v>
      </c>
      <c r="E40" s="80">
        <v>226.373</v>
      </c>
      <c r="F40" s="80">
        <v>22.923</v>
      </c>
      <c r="G40" s="80">
        <v>113.053</v>
      </c>
      <c r="H40" s="80">
        <v>108.266</v>
      </c>
      <c r="I40" s="80">
        <v>244.242</v>
      </c>
      <c r="J40" s="80">
        <v>44.94</v>
      </c>
      <c r="K40" s="80">
        <v>228.504</v>
      </c>
      <c r="L40" s="80">
        <v>197.17</v>
      </c>
      <c r="M40" s="80">
        <v>470.615</v>
      </c>
    </row>
    <row r="41" spans="1:13" s="80" customFormat="1" ht="9">
      <c r="A41" s="81" t="s">
        <v>44</v>
      </c>
      <c r="B41" s="80">
        <v>5.976</v>
      </c>
      <c r="C41" s="80">
        <v>30.541</v>
      </c>
      <c r="D41" s="80">
        <v>23.421</v>
      </c>
      <c r="E41" s="80">
        <v>59.938</v>
      </c>
      <c r="F41" s="80">
        <v>5.842</v>
      </c>
      <c r="G41" s="80">
        <v>27.848</v>
      </c>
      <c r="H41" s="80">
        <v>30.279</v>
      </c>
      <c r="I41" s="80">
        <v>63.968</v>
      </c>
      <c r="J41" s="80">
        <v>11.818</v>
      </c>
      <c r="K41" s="80">
        <v>58.389</v>
      </c>
      <c r="L41" s="80">
        <v>53.7</v>
      </c>
      <c r="M41" s="80">
        <v>123.906</v>
      </c>
    </row>
    <row r="42" spans="1:13" s="80" customFormat="1" ht="9">
      <c r="A42" s="81" t="s">
        <v>45</v>
      </c>
      <c r="B42" s="80">
        <v>8.008</v>
      </c>
      <c r="C42" s="80">
        <v>46.57</v>
      </c>
      <c r="D42" s="80">
        <v>42.157</v>
      </c>
      <c r="E42" s="80">
        <v>96.736</v>
      </c>
      <c r="F42" s="80">
        <v>8.742</v>
      </c>
      <c r="G42" s="80">
        <v>45.836</v>
      </c>
      <c r="H42" s="80">
        <v>55.336</v>
      </c>
      <c r="I42" s="80">
        <v>109.914</v>
      </c>
      <c r="J42" s="80">
        <v>16.75</v>
      </c>
      <c r="K42" s="80">
        <v>92.407</v>
      </c>
      <c r="L42" s="80">
        <v>97.493</v>
      </c>
      <c r="M42" s="80">
        <v>206.649</v>
      </c>
    </row>
    <row r="43" spans="1:13" s="80" customFormat="1" ht="9">
      <c r="A43" s="81" t="s">
        <v>46</v>
      </c>
      <c r="B43" s="80">
        <v>15.329</v>
      </c>
      <c r="C43" s="80">
        <v>70.869</v>
      </c>
      <c r="D43" s="80">
        <v>44.796</v>
      </c>
      <c r="E43" s="80">
        <v>130.994</v>
      </c>
      <c r="F43" s="80">
        <v>12.687</v>
      </c>
      <c r="G43" s="80">
        <v>69.292</v>
      </c>
      <c r="H43" s="80">
        <v>55.889</v>
      </c>
      <c r="I43" s="80">
        <v>137.868</v>
      </c>
      <c r="J43" s="80">
        <v>28.016</v>
      </c>
      <c r="K43" s="80">
        <v>140.161</v>
      </c>
      <c r="L43" s="80">
        <v>100.685</v>
      </c>
      <c r="M43" s="80">
        <v>268.862</v>
      </c>
    </row>
    <row r="44" spans="1:13" s="80" customFormat="1" ht="9">
      <c r="A44" s="78" t="s">
        <v>47</v>
      </c>
      <c r="B44" s="79">
        <v>66.992</v>
      </c>
      <c r="C44" s="79">
        <v>322.687</v>
      </c>
      <c r="D44" s="79">
        <v>279.296</v>
      </c>
      <c r="E44" s="79">
        <v>668.975</v>
      </c>
      <c r="F44" s="79">
        <v>63.285</v>
      </c>
      <c r="G44" s="79">
        <v>326.655</v>
      </c>
      <c r="H44" s="79">
        <v>361.127</v>
      </c>
      <c r="I44" s="79">
        <v>751.067</v>
      </c>
      <c r="J44" s="79">
        <v>130.277</v>
      </c>
      <c r="K44" s="79">
        <v>649.343</v>
      </c>
      <c r="L44" s="79">
        <v>640.423</v>
      </c>
      <c r="M44" s="79">
        <v>1420.042</v>
      </c>
    </row>
    <row r="45" spans="1:13" s="80" customFormat="1" ht="8.25" customHeight="1">
      <c r="A45" s="81" t="s">
        <v>48</v>
      </c>
      <c r="B45" s="80">
        <v>10.225</v>
      </c>
      <c r="C45" s="80">
        <v>43.631</v>
      </c>
      <c r="D45" s="80">
        <v>38.815</v>
      </c>
      <c r="E45" s="80">
        <v>92.671</v>
      </c>
      <c r="F45" s="80">
        <v>10.05</v>
      </c>
      <c r="G45" s="80">
        <v>43.936</v>
      </c>
      <c r="H45" s="80">
        <v>48.436</v>
      </c>
      <c r="I45" s="80">
        <v>102.421</v>
      </c>
      <c r="J45" s="80">
        <v>20.275</v>
      </c>
      <c r="K45" s="80">
        <v>87.567</v>
      </c>
      <c r="L45" s="80">
        <v>87.251</v>
      </c>
      <c r="M45" s="80">
        <v>195.092</v>
      </c>
    </row>
    <row r="46" spans="1:13" s="80" customFormat="1" ht="8.25" customHeight="1">
      <c r="A46" s="81" t="s">
        <v>49</v>
      </c>
      <c r="B46" s="80">
        <v>12.854</v>
      </c>
      <c r="C46" s="80">
        <v>55.148</v>
      </c>
      <c r="D46" s="80">
        <v>51.578</v>
      </c>
      <c r="E46" s="80">
        <v>119.58</v>
      </c>
      <c r="F46" s="80">
        <v>12.085</v>
      </c>
      <c r="G46" s="80">
        <v>56.671</v>
      </c>
      <c r="H46" s="80">
        <v>64.714</v>
      </c>
      <c r="I46" s="80">
        <v>133.47</v>
      </c>
      <c r="J46" s="80">
        <v>24.939</v>
      </c>
      <c r="K46" s="80">
        <v>111.819</v>
      </c>
      <c r="L46" s="80">
        <v>116.292</v>
      </c>
      <c r="M46" s="80">
        <v>253.05</v>
      </c>
    </row>
    <row r="47" spans="1:13" s="80" customFormat="1" ht="8.25" customHeight="1">
      <c r="A47" s="81" t="s">
        <v>50</v>
      </c>
      <c r="B47" s="80">
        <v>33.855</v>
      </c>
      <c r="C47" s="80">
        <v>176.67</v>
      </c>
      <c r="D47" s="80">
        <v>152.678</v>
      </c>
      <c r="E47" s="80">
        <v>363.202</v>
      </c>
      <c r="F47" s="80">
        <v>31.65</v>
      </c>
      <c r="G47" s="80">
        <v>180.516</v>
      </c>
      <c r="H47" s="80">
        <v>199.105</v>
      </c>
      <c r="I47" s="80">
        <v>411.271</v>
      </c>
      <c r="J47" s="80">
        <v>65.504</v>
      </c>
      <c r="K47" s="80">
        <v>357.186</v>
      </c>
      <c r="L47" s="80">
        <v>351.783</v>
      </c>
      <c r="M47" s="80">
        <v>774.473</v>
      </c>
    </row>
    <row r="48" spans="1:13" s="80" customFormat="1" ht="8.25" customHeight="1">
      <c r="A48" s="81" t="s">
        <v>51</v>
      </c>
      <c r="B48" s="80">
        <v>10.058</v>
      </c>
      <c r="C48" s="80">
        <v>47.238</v>
      </c>
      <c r="D48" s="80">
        <v>36.226</v>
      </c>
      <c r="E48" s="80">
        <v>93.522</v>
      </c>
      <c r="F48" s="80">
        <v>9.501</v>
      </c>
      <c r="G48" s="80">
        <v>45.533</v>
      </c>
      <c r="H48" s="80">
        <v>48.872</v>
      </c>
      <c r="I48" s="80">
        <v>103.905</v>
      </c>
      <c r="J48" s="80">
        <v>19.558</v>
      </c>
      <c r="K48" s="80">
        <v>92.771</v>
      </c>
      <c r="L48" s="80">
        <v>85.098</v>
      </c>
      <c r="M48" s="80">
        <v>197.427</v>
      </c>
    </row>
    <row r="49" spans="1:13" s="80" customFormat="1" ht="9">
      <c r="A49" s="78" t="s">
        <v>52</v>
      </c>
      <c r="B49" s="79">
        <v>188.436</v>
      </c>
      <c r="C49" s="79">
        <v>964.147</v>
      </c>
      <c r="D49" s="79">
        <v>677.8</v>
      </c>
      <c r="E49" s="79">
        <v>1830.383</v>
      </c>
      <c r="F49" s="79">
        <v>178.144</v>
      </c>
      <c r="G49" s="79">
        <v>955.717</v>
      </c>
      <c r="H49" s="79">
        <v>838.475</v>
      </c>
      <c r="I49" s="79">
        <v>1972.336</v>
      </c>
      <c r="J49" s="79">
        <v>366.579</v>
      </c>
      <c r="K49" s="79">
        <v>1919.864</v>
      </c>
      <c r="L49" s="79">
        <v>1516.275</v>
      </c>
      <c r="M49" s="79">
        <v>3802.719</v>
      </c>
    </row>
    <row r="50" spans="1:13" s="80" customFormat="1" ht="8.25" customHeight="1">
      <c r="A50" s="81" t="s">
        <v>53</v>
      </c>
      <c r="B50" s="80">
        <v>13.538</v>
      </c>
      <c r="C50" s="80">
        <v>61.514</v>
      </c>
      <c r="D50" s="80">
        <v>46.54</v>
      </c>
      <c r="E50" s="80">
        <v>121.592</v>
      </c>
      <c r="F50" s="80">
        <v>12.244</v>
      </c>
      <c r="G50" s="80">
        <v>59.704</v>
      </c>
      <c r="H50" s="80">
        <v>57.748</v>
      </c>
      <c r="I50" s="80">
        <v>129.695</v>
      </c>
      <c r="J50" s="80">
        <v>25.781</v>
      </c>
      <c r="K50" s="80">
        <v>121.218</v>
      </c>
      <c r="L50" s="80">
        <v>104.288</v>
      </c>
      <c r="M50" s="80">
        <v>251.287</v>
      </c>
    </row>
    <row r="51" spans="1:13" s="80" customFormat="1" ht="8.25" customHeight="1">
      <c r="A51" s="81" t="s">
        <v>54</v>
      </c>
      <c r="B51" s="80">
        <v>19.189</v>
      </c>
      <c r="C51" s="80">
        <v>98.23</v>
      </c>
      <c r="D51" s="80">
        <v>66.534</v>
      </c>
      <c r="E51" s="80">
        <v>183.954</v>
      </c>
      <c r="F51" s="80">
        <v>17.956</v>
      </c>
      <c r="G51" s="80">
        <v>95.92</v>
      </c>
      <c r="H51" s="80">
        <v>84.258</v>
      </c>
      <c r="I51" s="80">
        <v>198.134</v>
      </c>
      <c r="J51" s="80">
        <v>37.145</v>
      </c>
      <c r="K51" s="80">
        <v>194.15</v>
      </c>
      <c r="L51" s="80">
        <v>150.793</v>
      </c>
      <c r="M51" s="80">
        <v>382.088</v>
      </c>
    </row>
    <row r="52" spans="1:13" s="80" customFormat="1" ht="8.25" customHeight="1">
      <c r="A52" s="81" t="s">
        <v>55</v>
      </c>
      <c r="B52" s="80">
        <v>23.009</v>
      </c>
      <c r="C52" s="80">
        <v>119.507</v>
      </c>
      <c r="D52" s="80">
        <v>76.032</v>
      </c>
      <c r="E52" s="80">
        <v>218.548</v>
      </c>
      <c r="F52" s="80">
        <v>23.392</v>
      </c>
      <c r="G52" s="80">
        <v>114.545</v>
      </c>
      <c r="H52" s="80">
        <v>91.501</v>
      </c>
      <c r="I52" s="80">
        <v>229.438</v>
      </c>
      <c r="J52" s="80">
        <v>46.4</v>
      </c>
      <c r="K52" s="80">
        <v>234.053</v>
      </c>
      <c r="L52" s="80">
        <v>167.533</v>
      </c>
      <c r="M52" s="80">
        <v>447.986</v>
      </c>
    </row>
    <row r="53" spans="1:13" s="80" customFormat="1" ht="8.25" customHeight="1">
      <c r="A53" s="81" t="s">
        <v>56</v>
      </c>
      <c r="B53" s="80">
        <v>29.74</v>
      </c>
      <c r="C53" s="80">
        <v>157.557</v>
      </c>
      <c r="D53" s="80">
        <v>103.26</v>
      </c>
      <c r="E53" s="80">
        <v>290.557</v>
      </c>
      <c r="F53" s="80">
        <v>26.98</v>
      </c>
      <c r="G53" s="80">
        <v>156.857</v>
      </c>
      <c r="H53" s="80">
        <v>124.087</v>
      </c>
      <c r="I53" s="80">
        <v>307.924</v>
      </c>
      <c r="J53" s="80">
        <v>56.721</v>
      </c>
      <c r="K53" s="80">
        <v>314.414</v>
      </c>
      <c r="L53" s="80">
        <v>227.347</v>
      </c>
      <c r="M53" s="80">
        <v>598.482</v>
      </c>
    </row>
    <row r="54" spans="1:13" s="80" customFormat="1" ht="8.25" customHeight="1">
      <c r="A54" s="81" t="s">
        <v>57</v>
      </c>
      <c r="B54" s="80">
        <v>38.83</v>
      </c>
      <c r="C54" s="80">
        <v>217.026</v>
      </c>
      <c r="D54" s="80">
        <v>153.43</v>
      </c>
      <c r="E54" s="80">
        <v>409.286</v>
      </c>
      <c r="F54" s="80">
        <v>40.565</v>
      </c>
      <c r="G54" s="80">
        <v>207.987</v>
      </c>
      <c r="H54" s="80">
        <v>201.168</v>
      </c>
      <c r="I54" s="80">
        <v>449.72</v>
      </c>
      <c r="J54" s="80">
        <v>79.395</v>
      </c>
      <c r="K54" s="80">
        <v>425.013</v>
      </c>
      <c r="L54" s="80">
        <v>354.597</v>
      </c>
      <c r="M54" s="80">
        <v>859.006</v>
      </c>
    </row>
    <row r="55" spans="1:13" s="80" customFormat="1" ht="8.25" customHeight="1">
      <c r="A55" s="81" t="s">
        <v>58</v>
      </c>
      <c r="B55" s="80">
        <v>12.718</v>
      </c>
      <c r="C55" s="80">
        <v>78.751</v>
      </c>
      <c r="D55" s="80">
        <v>59.07</v>
      </c>
      <c r="E55" s="80">
        <v>150.539</v>
      </c>
      <c r="F55" s="80">
        <v>12.033</v>
      </c>
      <c r="G55" s="80">
        <v>79.847</v>
      </c>
      <c r="H55" s="80">
        <v>75.378</v>
      </c>
      <c r="I55" s="80">
        <v>167.258</v>
      </c>
      <c r="J55" s="80">
        <v>24.751</v>
      </c>
      <c r="K55" s="80">
        <v>158.598</v>
      </c>
      <c r="L55" s="80">
        <v>134.449</v>
      </c>
      <c r="M55" s="80">
        <v>317.797</v>
      </c>
    </row>
    <row r="56" spans="1:13" s="80" customFormat="1" ht="8.25" customHeight="1">
      <c r="A56" s="81" t="s">
        <v>59</v>
      </c>
      <c r="B56" s="80">
        <v>17.156</v>
      </c>
      <c r="C56" s="80">
        <v>84.116</v>
      </c>
      <c r="D56" s="80">
        <v>62.587</v>
      </c>
      <c r="E56" s="80">
        <v>163.859</v>
      </c>
      <c r="F56" s="80">
        <v>13.396</v>
      </c>
      <c r="G56" s="80">
        <v>87.099</v>
      </c>
      <c r="H56" s="80">
        <v>75.462</v>
      </c>
      <c r="I56" s="80">
        <v>175.957</v>
      </c>
      <c r="J56" s="80">
        <v>30.551</v>
      </c>
      <c r="K56" s="80">
        <v>171.215</v>
      </c>
      <c r="L56" s="80">
        <v>138.05</v>
      </c>
      <c r="M56" s="80">
        <v>339.816</v>
      </c>
    </row>
    <row r="57" spans="1:13" s="80" customFormat="1" ht="8.25" customHeight="1">
      <c r="A57" s="81" t="s">
        <v>60</v>
      </c>
      <c r="B57" s="80">
        <v>18.37</v>
      </c>
      <c r="C57" s="80">
        <v>81.951</v>
      </c>
      <c r="D57" s="80">
        <v>64.281</v>
      </c>
      <c r="E57" s="80">
        <v>164.602</v>
      </c>
      <c r="F57" s="80">
        <v>17.231</v>
      </c>
      <c r="G57" s="80">
        <v>83.76</v>
      </c>
      <c r="H57" s="80">
        <v>74.622</v>
      </c>
      <c r="I57" s="80">
        <v>175.613</v>
      </c>
      <c r="J57" s="80">
        <v>35.601</v>
      </c>
      <c r="K57" s="80">
        <v>165.712</v>
      </c>
      <c r="L57" s="80">
        <v>138.903</v>
      </c>
      <c r="M57" s="80">
        <v>340.215</v>
      </c>
    </row>
    <row r="58" spans="1:13" s="80" customFormat="1" ht="8.25" customHeight="1">
      <c r="A58" s="81" t="s">
        <v>61</v>
      </c>
      <c r="B58" s="80">
        <v>15.887</v>
      </c>
      <c r="C58" s="80">
        <v>65.495</v>
      </c>
      <c r="D58" s="80">
        <v>46.065</v>
      </c>
      <c r="E58" s="80">
        <v>127.447</v>
      </c>
      <c r="F58" s="80">
        <v>14.348</v>
      </c>
      <c r="G58" s="80">
        <v>69.998</v>
      </c>
      <c r="H58" s="80">
        <v>54.25</v>
      </c>
      <c r="I58" s="80">
        <v>138.596</v>
      </c>
      <c r="J58" s="80">
        <v>30.235</v>
      </c>
      <c r="K58" s="80">
        <v>135.492</v>
      </c>
      <c r="L58" s="80">
        <v>100.316</v>
      </c>
      <c r="M58" s="80">
        <v>266.042</v>
      </c>
    </row>
    <row r="59" spans="1:13" s="80" customFormat="1" ht="9">
      <c r="A59" s="78" t="s">
        <v>62</v>
      </c>
      <c r="B59" s="79">
        <v>163.138</v>
      </c>
      <c r="C59" s="79">
        <v>788.229</v>
      </c>
      <c r="D59" s="79">
        <v>601.248</v>
      </c>
      <c r="E59" s="79">
        <v>1552.616</v>
      </c>
      <c r="F59" s="79">
        <v>155.734</v>
      </c>
      <c r="G59" s="79">
        <v>798.527</v>
      </c>
      <c r="H59" s="79">
        <v>749.181</v>
      </c>
      <c r="I59" s="79">
        <v>1703.442</v>
      </c>
      <c r="J59" s="79">
        <v>318.872</v>
      </c>
      <c r="K59" s="79">
        <v>1586.756</v>
      </c>
      <c r="L59" s="79">
        <v>1350.429</v>
      </c>
      <c r="M59" s="79">
        <v>3256.058</v>
      </c>
    </row>
    <row r="60" spans="1:13" s="80" customFormat="1" ht="8.25" customHeight="1">
      <c r="A60" s="81" t="s">
        <v>63</v>
      </c>
      <c r="B60" s="80">
        <v>9.801</v>
      </c>
      <c r="C60" s="80">
        <v>41.41</v>
      </c>
      <c r="D60" s="80">
        <v>34.483</v>
      </c>
      <c r="E60" s="80">
        <v>85.693</v>
      </c>
      <c r="F60" s="80">
        <v>7.375</v>
      </c>
      <c r="G60" s="80">
        <v>42.253</v>
      </c>
      <c r="H60" s="80">
        <v>44.351</v>
      </c>
      <c r="I60" s="80">
        <v>93.979</v>
      </c>
      <c r="J60" s="80">
        <v>17.175</v>
      </c>
      <c r="K60" s="80">
        <v>83.663</v>
      </c>
      <c r="L60" s="80">
        <v>78.833</v>
      </c>
      <c r="M60" s="80">
        <v>179.671</v>
      </c>
    </row>
    <row r="61" spans="1:13" s="80" customFormat="1" ht="8.25" customHeight="1">
      <c r="A61" s="81" t="s">
        <v>64</v>
      </c>
      <c r="B61" s="80">
        <v>16.545</v>
      </c>
      <c r="C61" s="80">
        <v>86.149</v>
      </c>
      <c r="D61" s="80">
        <v>60.532</v>
      </c>
      <c r="E61" s="80">
        <v>163.225</v>
      </c>
      <c r="F61" s="80">
        <v>15.15</v>
      </c>
      <c r="G61" s="80">
        <v>87.726</v>
      </c>
      <c r="H61" s="80">
        <v>77.08</v>
      </c>
      <c r="I61" s="80">
        <v>179.956</v>
      </c>
      <c r="J61" s="80">
        <v>31.695</v>
      </c>
      <c r="K61" s="80">
        <v>173.874</v>
      </c>
      <c r="L61" s="80">
        <v>137.612</v>
      </c>
      <c r="M61" s="80">
        <v>343.181</v>
      </c>
    </row>
    <row r="62" spans="1:13" s="80" customFormat="1" ht="8.25" customHeight="1">
      <c r="A62" s="81" t="s">
        <v>65</v>
      </c>
      <c r="B62" s="80">
        <v>12.891</v>
      </c>
      <c r="C62" s="80">
        <v>62.157</v>
      </c>
      <c r="D62" s="80">
        <v>45.927</v>
      </c>
      <c r="E62" s="80">
        <v>120.974</v>
      </c>
      <c r="F62" s="80">
        <v>13.65</v>
      </c>
      <c r="G62" s="80">
        <v>61.187</v>
      </c>
      <c r="H62" s="80">
        <v>58.868</v>
      </c>
      <c r="I62" s="80">
        <v>133.705</v>
      </c>
      <c r="J62" s="80">
        <v>26.541</v>
      </c>
      <c r="K62" s="80">
        <v>123.345</v>
      </c>
      <c r="L62" s="80">
        <v>104.794</v>
      </c>
      <c r="M62" s="80">
        <v>254.68</v>
      </c>
    </row>
    <row r="63" spans="1:13" s="80" customFormat="1" ht="8.25" customHeight="1">
      <c r="A63" s="81" t="s">
        <v>66</v>
      </c>
      <c r="B63" s="80">
        <v>41.26</v>
      </c>
      <c r="C63" s="80">
        <v>209.002</v>
      </c>
      <c r="D63" s="80">
        <v>158.517</v>
      </c>
      <c r="E63" s="80">
        <v>408.778</v>
      </c>
      <c r="F63" s="80">
        <v>41.298</v>
      </c>
      <c r="G63" s="80">
        <v>214.83</v>
      </c>
      <c r="H63" s="80">
        <v>197.873</v>
      </c>
      <c r="I63" s="80">
        <v>454.001</v>
      </c>
      <c r="J63" s="80">
        <v>82.557</v>
      </c>
      <c r="K63" s="80">
        <v>423.831</v>
      </c>
      <c r="L63" s="80">
        <v>356.39</v>
      </c>
      <c r="M63" s="80">
        <v>862.779</v>
      </c>
    </row>
    <row r="64" spans="1:13" s="80" customFormat="1" ht="8.25" customHeight="1">
      <c r="A64" s="81" t="s">
        <v>67</v>
      </c>
      <c r="B64" s="80">
        <v>14.887</v>
      </c>
      <c r="C64" s="80">
        <v>68.84</v>
      </c>
      <c r="D64" s="80">
        <v>58.601</v>
      </c>
      <c r="E64" s="80">
        <v>142.328</v>
      </c>
      <c r="F64" s="80">
        <v>15.752</v>
      </c>
      <c r="G64" s="80">
        <v>69.635</v>
      </c>
      <c r="H64" s="80">
        <v>72.055</v>
      </c>
      <c r="I64" s="80">
        <v>157.443</v>
      </c>
      <c r="J64" s="80">
        <v>30.639</v>
      </c>
      <c r="K64" s="80">
        <v>138.476</v>
      </c>
      <c r="L64" s="80">
        <v>130.656</v>
      </c>
      <c r="M64" s="80">
        <v>299.771</v>
      </c>
    </row>
    <row r="65" spans="1:13" s="80" customFormat="1" ht="8.25" customHeight="1">
      <c r="A65" s="81" t="s">
        <v>68</v>
      </c>
      <c r="B65" s="80">
        <v>17.582</v>
      </c>
      <c r="C65" s="80">
        <v>89.627</v>
      </c>
      <c r="D65" s="80">
        <v>66.672</v>
      </c>
      <c r="E65" s="80">
        <v>173.881</v>
      </c>
      <c r="F65" s="80">
        <v>17.845</v>
      </c>
      <c r="G65" s="80">
        <v>89.671</v>
      </c>
      <c r="H65" s="80">
        <v>80.247</v>
      </c>
      <c r="I65" s="80">
        <v>187.763</v>
      </c>
      <c r="J65" s="80">
        <v>35.426</v>
      </c>
      <c r="K65" s="80">
        <v>179.298</v>
      </c>
      <c r="L65" s="80">
        <v>146.919</v>
      </c>
      <c r="M65" s="80">
        <v>361.643</v>
      </c>
    </row>
    <row r="66" spans="1:13" s="80" customFormat="1" ht="8.25" customHeight="1">
      <c r="A66" s="81" t="s">
        <v>69</v>
      </c>
      <c r="B66" s="80">
        <v>15.842</v>
      </c>
      <c r="C66" s="80">
        <v>75.052</v>
      </c>
      <c r="D66" s="80">
        <v>55.681</v>
      </c>
      <c r="E66" s="80">
        <v>146.575</v>
      </c>
      <c r="F66" s="80">
        <v>14.345</v>
      </c>
      <c r="G66" s="80">
        <v>74.099</v>
      </c>
      <c r="H66" s="80">
        <v>68.622</v>
      </c>
      <c r="I66" s="80">
        <v>157.066</v>
      </c>
      <c r="J66" s="80">
        <v>30.187</v>
      </c>
      <c r="K66" s="80">
        <v>149.151</v>
      </c>
      <c r="L66" s="80">
        <v>124.302</v>
      </c>
      <c r="M66" s="80">
        <v>303.641</v>
      </c>
    </row>
    <row r="67" spans="1:13" s="80" customFormat="1" ht="8.25" customHeight="1">
      <c r="A67" s="81" t="s">
        <v>70</v>
      </c>
      <c r="B67" s="80">
        <v>11.565</v>
      </c>
      <c r="C67" s="80">
        <v>56.532</v>
      </c>
      <c r="D67" s="80">
        <v>44.668</v>
      </c>
      <c r="E67" s="80">
        <v>112.765</v>
      </c>
      <c r="F67" s="80">
        <v>10.617</v>
      </c>
      <c r="G67" s="80">
        <v>57.835</v>
      </c>
      <c r="H67" s="80">
        <v>55.422</v>
      </c>
      <c r="I67" s="80">
        <v>123.873</v>
      </c>
      <c r="J67" s="80">
        <v>22.182</v>
      </c>
      <c r="K67" s="80">
        <v>114.367</v>
      </c>
      <c r="L67" s="80">
        <v>100.09</v>
      </c>
      <c r="M67" s="80">
        <v>236.638</v>
      </c>
    </row>
    <row r="68" spans="1:13" s="80" customFormat="1" ht="8.25" customHeight="1">
      <c r="A68" s="81" t="s">
        <v>71</v>
      </c>
      <c r="B68" s="80">
        <v>9.073</v>
      </c>
      <c r="C68" s="80">
        <v>47.431</v>
      </c>
      <c r="D68" s="80">
        <v>38.923</v>
      </c>
      <c r="E68" s="80">
        <v>95.427</v>
      </c>
      <c r="F68" s="80">
        <v>9.261</v>
      </c>
      <c r="G68" s="80">
        <v>46.17</v>
      </c>
      <c r="H68" s="80">
        <v>49.918</v>
      </c>
      <c r="I68" s="80">
        <v>105.349</v>
      </c>
      <c r="J68" s="80">
        <v>18.334</v>
      </c>
      <c r="K68" s="80">
        <v>93.6</v>
      </c>
      <c r="L68" s="80">
        <v>88.841</v>
      </c>
      <c r="M68" s="80">
        <v>200.775</v>
      </c>
    </row>
    <row r="69" spans="1:13" s="80" customFormat="1" ht="8.25" customHeight="1">
      <c r="A69" s="81" t="s">
        <v>72</v>
      </c>
      <c r="B69" s="80">
        <v>13.693</v>
      </c>
      <c r="C69" s="80">
        <v>52.031</v>
      </c>
      <c r="D69" s="80">
        <v>37.246</v>
      </c>
      <c r="E69" s="80">
        <v>102.97</v>
      </c>
      <c r="F69" s="80">
        <v>10.442</v>
      </c>
      <c r="G69" s="80">
        <v>55.12</v>
      </c>
      <c r="H69" s="80">
        <v>44.746</v>
      </c>
      <c r="I69" s="80">
        <v>110.308</v>
      </c>
      <c r="J69" s="80">
        <v>24.136</v>
      </c>
      <c r="K69" s="80">
        <v>107.151</v>
      </c>
      <c r="L69" s="80">
        <v>81.992</v>
      </c>
      <c r="M69" s="80">
        <v>213.278</v>
      </c>
    </row>
    <row r="70" spans="1:13" s="80" customFormat="1" ht="9">
      <c r="A70" s="78" t="s">
        <v>73</v>
      </c>
      <c r="B70" s="79">
        <v>42.127</v>
      </c>
      <c r="C70" s="79">
        <v>188.328</v>
      </c>
      <c r="D70" s="79">
        <v>143.559</v>
      </c>
      <c r="E70" s="79">
        <v>374.014</v>
      </c>
      <c r="F70" s="79">
        <v>40.205</v>
      </c>
      <c r="G70" s="79">
        <v>193.105</v>
      </c>
      <c r="H70" s="79">
        <v>177.651</v>
      </c>
      <c r="I70" s="79">
        <v>410.961</v>
      </c>
      <c r="J70" s="79">
        <v>82.331</v>
      </c>
      <c r="K70" s="79">
        <v>381.433</v>
      </c>
      <c r="L70" s="79">
        <v>321.21</v>
      </c>
      <c r="M70" s="79">
        <v>784.974</v>
      </c>
    </row>
    <row r="71" spans="1:13" s="80" customFormat="1" ht="9">
      <c r="A71" s="81" t="s">
        <v>74</v>
      </c>
      <c r="B71" s="80">
        <v>31.709</v>
      </c>
      <c r="C71" s="80">
        <v>140.881</v>
      </c>
      <c r="D71" s="80">
        <v>104.342</v>
      </c>
      <c r="E71" s="80">
        <v>276.932</v>
      </c>
      <c r="F71" s="80">
        <v>30.965</v>
      </c>
      <c r="G71" s="80">
        <v>142.695</v>
      </c>
      <c r="H71" s="80">
        <v>128.952</v>
      </c>
      <c r="I71" s="80">
        <v>302.612</v>
      </c>
      <c r="J71" s="80">
        <v>62.674</v>
      </c>
      <c r="K71" s="80">
        <v>283.576</v>
      </c>
      <c r="L71" s="80">
        <v>233.294</v>
      </c>
      <c r="M71" s="80">
        <v>579.544</v>
      </c>
    </row>
    <row r="72" spans="1:13" s="80" customFormat="1" ht="9">
      <c r="A72" s="81" t="s">
        <v>75</v>
      </c>
      <c r="B72" s="80">
        <v>10.418</v>
      </c>
      <c r="C72" s="80">
        <v>47.447</v>
      </c>
      <c r="D72" s="80">
        <v>39.217</v>
      </c>
      <c r="E72" s="80">
        <v>97.082</v>
      </c>
      <c r="F72" s="80">
        <v>9.24</v>
      </c>
      <c r="G72" s="80">
        <v>50.41</v>
      </c>
      <c r="H72" s="80">
        <v>48.699</v>
      </c>
      <c r="I72" s="80">
        <v>108.349</v>
      </c>
      <c r="J72" s="80">
        <v>19.658</v>
      </c>
      <c r="K72" s="80">
        <v>97.856</v>
      </c>
      <c r="L72" s="80">
        <v>87.916</v>
      </c>
      <c r="M72" s="80">
        <v>205.43</v>
      </c>
    </row>
    <row r="73" spans="1:13" s="80" customFormat="1" ht="9">
      <c r="A73" s="78" t="s">
        <v>76</v>
      </c>
      <c r="B73" s="79">
        <v>76.167</v>
      </c>
      <c r="C73" s="79">
        <v>335.15</v>
      </c>
      <c r="D73" s="79">
        <v>246.169</v>
      </c>
      <c r="E73" s="79">
        <v>657.486</v>
      </c>
      <c r="F73" s="79">
        <v>72.365</v>
      </c>
      <c r="G73" s="79">
        <v>334.964</v>
      </c>
      <c r="H73" s="79">
        <v>301.368</v>
      </c>
      <c r="I73" s="79">
        <v>708.696</v>
      </c>
      <c r="J73" s="79">
        <v>148.532</v>
      </c>
      <c r="K73" s="79">
        <v>670.114</v>
      </c>
      <c r="L73" s="79">
        <v>547.536</v>
      </c>
      <c r="M73" s="79">
        <v>1366.182</v>
      </c>
    </row>
    <row r="74" spans="1:13" s="80" customFormat="1" ht="9">
      <c r="A74" s="81" t="s">
        <v>77</v>
      </c>
      <c r="B74" s="80">
        <v>16.859</v>
      </c>
      <c r="C74" s="80">
        <v>84.406</v>
      </c>
      <c r="D74" s="80">
        <v>59.285</v>
      </c>
      <c r="E74" s="80">
        <v>160.55</v>
      </c>
      <c r="F74" s="80">
        <v>18.635</v>
      </c>
      <c r="G74" s="80">
        <v>81.633</v>
      </c>
      <c r="H74" s="80">
        <v>70.229</v>
      </c>
      <c r="I74" s="80">
        <v>170.497</v>
      </c>
      <c r="J74" s="80">
        <v>35.494</v>
      </c>
      <c r="K74" s="80">
        <v>166.038</v>
      </c>
      <c r="L74" s="80">
        <v>129.514</v>
      </c>
      <c r="M74" s="80">
        <v>331.047</v>
      </c>
    </row>
    <row r="75" spans="1:13" s="80" customFormat="1" ht="9">
      <c r="A75" s="81" t="s">
        <v>78</v>
      </c>
      <c r="B75" s="80">
        <v>21.669</v>
      </c>
      <c r="C75" s="80">
        <v>102.301</v>
      </c>
      <c r="D75" s="80">
        <v>74.424</v>
      </c>
      <c r="E75" s="80">
        <v>198.394</v>
      </c>
      <c r="F75" s="80">
        <v>17.996</v>
      </c>
      <c r="G75" s="80">
        <v>103.544</v>
      </c>
      <c r="H75" s="80">
        <v>94.583</v>
      </c>
      <c r="I75" s="80">
        <v>216.123</v>
      </c>
      <c r="J75" s="80">
        <v>39.665</v>
      </c>
      <c r="K75" s="80">
        <v>205.845</v>
      </c>
      <c r="L75" s="80">
        <v>169.006</v>
      </c>
      <c r="M75" s="80">
        <v>414.517</v>
      </c>
    </row>
    <row r="76" spans="1:13" s="80" customFormat="1" ht="9">
      <c r="A76" s="81" t="s">
        <v>79</v>
      </c>
      <c r="B76" s="80">
        <v>18.043</v>
      </c>
      <c r="C76" s="80">
        <v>66.15</v>
      </c>
      <c r="D76" s="80">
        <v>50.681</v>
      </c>
      <c r="E76" s="80">
        <v>134.875</v>
      </c>
      <c r="F76" s="80">
        <v>17.074</v>
      </c>
      <c r="G76" s="80">
        <v>64.868</v>
      </c>
      <c r="H76" s="80">
        <v>63.365</v>
      </c>
      <c r="I76" s="80">
        <v>145.307</v>
      </c>
      <c r="J76" s="80">
        <v>35.117</v>
      </c>
      <c r="K76" s="80">
        <v>131.018</v>
      </c>
      <c r="L76" s="80">
        <v>114.046</v>
      </c>
      <c r="M76" s="80">
        <v>280.181</v>
      </c>
    </row>
    <row r="77" spans="1:13" s="80" customFormat="1" ht="9">
      <c r="A77" s="81" t="s">
        <v>80</v>
      </c>
      <c r="B77" s="80">
        <v>19.596</v>
      </c>
      <c r="C77" s="80">
        <v>82.293</v>
      </c>
      <c r="D77" s="80">
        <v>61.779</v>
      </c>
      <c r="E77" s="80">
        <v>163.668</v>
      </c>
      <c r="F77" s="80">
        <v>18.66</v>
      </c>
      <c r="G77" s="80">
        <v>84.919</v>
      </c>
      <c r="H77" s="80">
        <v>73.191</v>
      </c>
      <c r="I77" s="80">
        <v>176.77</v>
      </c>
      <c r="J77" s="80">
        <v>38.256</v>
      </c>
      <c r="K77" s="80">
        <v>167.212</v>
      </c>
      <c r="L77" s="80">
        <v>134.97</v>
      </c>
      <c r="M77" s="80">
        <v>340.438</v>
      </c>
    </row>
    <row r="78" spans="1:13" s="80" customFormat="1" ht="9">
      <c r="A78" s="78" t="s">
        <v>81</v>
      </c>
      <c r="B78" s="79">
        <v>286.728</v>
      </c>
      <c r="C78" s="79">
        <v>1230.883</v>
      </c>
      <c r="D78" s="79">
        <v>807.678</v>
      </c>
      <c r="E78" s="79">
        <v>2325.289</v>
      </c>
      <c r="F78" s="79">
        <v>271.275</v>
      </c>
      <c r="G78" s="79">
        <v>1272.3</v>
      </c>
      <c r="H78" s="79">
        <v>1015.841</v>
      </c>
      <c r="I78" s="79">
        <v>2559.416</v>
      </c>
      <c r="J78" s="79">
        <v>558.003</v>
      </c>
      <c r="K78" s="79">
        <v>2503.183</v>
      </c>
      <c r="L78" s="79">
        <v>1823.519</v>
      </c>
      <c r="M78" s="79">
        <v>4884.705</v>
      </c>
    </row>
    <row r="79" spans="1:13" s="80" customFormat="1" ht="9">
      <c r="A79" s="81" t="s">
        <v>82</v>
      </c>
      <c r="B79" s="80">
        <v>15.45</v>
      </c>
      <c r="C79" s="80">
        <v>68.168</v>
      </c>
      <c r="D79" s="80">
        <v>51.308</v>
      </c>
      <c r="E79" s="80">
        <v>134.925</v>
      </c>
      <c r="F79" s="80">
        <v>16.66</v>
      </c>
      <c r="G79" s="80">
        <v>69.304</v>
      </c>
      <c r="H79" s="80">
        <v>57.576</v>
      </c>
      <c r="I79" s="80">
        <v>143.54</v>
      </c>
      <c r="J79" s="80">
        <v>32.11</v>
      </c>
      <c r="K79" s="80">
        <v>137.471</v>
      </c>
      <c r="L79" s="80">
        <v>108.883</v>
      </c>
      <c r="M79" s="80">
        <v>278.464</v>
      </c>
    </row>
    <row r="80" spans="1:13" s="80" customFormat="1" ht="9">
      <c r="A80" s="81" t="s">
        <v>83</v>
      </c>
      <c r="B80" s="80">
        <v>8.707</v>
      </c>
      <c r="C80" s="80">
        <v>33.305</v>
      </c>
      <c r="D80" s="80">
        <v>26.349</v>
      </c>
      <c r="E80" s="80">
        <v>68.361</v>
      </c>
      <c r="F80" s="80">
        <v>7.823</v>
      </c>
      <c r="G80" s="80">
        <v>32.968</v>
      </c>
      <c r="H80" s="80">
        <v>31.164</v>
      </c>
      <c r="I80" s="80">
        <v>71.955</v>
      </c>
      <c r="J80" s="80">
        <v>16.53</v>
      </c>
      <c r="K80" s="80">
        <v>66.273</v>
      </c>
      <c r="L80" s="80">
        <v>57.513</v>
      </c>
      <c r="M80" s="80">
        <v>140.316</v>
      </c>
    </row>
    <row r="81" spans="1:13" s="80" customFormat="1" ht="9">
      <c r="A81" s="81" t="s">
        <v>84</v>
      </c>
      <c r="B81" s="80">
        <v>203.399</v>
      </c>
      <c r="C81" s="80">
        <v>901.314</v>
      </c>
      <c r="D81" s="80">
        <v>576.959</v>
      </c>
      <c r="E81" s="80">
        <v>1681.672</v>
      </c>
      <c r="F81" s="80">
        <v>192.218</v>
      </c>
      <c r="G81" s="80">
        <v>937.283</v>
      </c>
      <c r="H81" s="80">
        <v>747.788</v>
      </c>
      <c r="I81" s="80">
        <v>1877.289</v>
      </c>
      <c r="J81" s="80">
        <v>395.617</v>
      </c>
      <c r="K81" s="80">
        <v>1838.597</v>
      </c>
      <c r="L81" s="80">
        <v>1324.748</v>
      </c>
      <c r="M81" s="80">
        <v>3558.962</v>
      </c>
    </row>
    <row r="82" spans="1:13" s="80" customFormat="1" ht="9">
      <c r="A82" s="81" t="s">
        <v>85</v>
      </c>
      <c r="B82" s="80">
        <v>33.513</v>
      </c>
      <c r="C82" s="80">
        <v>119.075</v>
      </c>
      <c r="D82" s="80">
        <v>78.351</v>
      </c>
      <c r="E82" s="80">
        <v>230.939</v>
      </c>
      <c r="F82" s="80">
        <v>26.949</v>
      </c>
      <c r="G82" s="80">
        <v>126.971</v>
      </c>
      <c r="H82" s="80">
        <v>90.115</v>
      </c>
      <c r="I82" s="80">
        <v>244.034</v>
      </c>
      <c r="J82" s="80">
        <v>60.462</v>
      </c>
      <c r="K82" s="80">
        <v>246.046</v>
      </c>
      <c r="L82" s="80">
        <v>168.466</v>
      </c>
      <c r="M82" s="80">
        <v>474.973</v>
      </c>
    </row>
    <row r="83" spans="1:13" s="80" customFormat="1" ht="9">
      <c r="A83" s="81" t="s">
        <v>86</v>
      </c>
      <c r="B83" s="80">
        <v>25.66</v>
      </c>
      <c r="C83" s="80">
        <v>109.022</v>
      </c>
      <c r="D83" s="80">
        <v>74.71</v>
      </c>
      <c r="E83" s="80">
        <v>209.392</v>
      </c>
      <c r="F83" s="80">
        <v>27.625</v>
      </c>
      <c r="G83" s="80">
        <v>105.775</v>
      </c>
      <c r="H83" s="80">
        <v>89.198</v>
      </c>
      <c r="I83" s="80">
        <v>222.598</v>
      </c>
      <c r="J83" s="80">
        <v>53.285</v>
      </c>
      <c r="K83" s="80">
        <v>214.796</v>
      </c>
      <c r="L83" s="80">
        <v>163.909</v>
      </c>
      <c r="M83" s="80">
        <v>431.99</v>
      </c>
    </row>
    <row r="84" spans="1:13" s="80" customFormat="1" ht="9">
      <c r="A84" s="78" t="s">
        <v>87</v>
      </c>
      <c r="B84" s="79">
        <v>70.064</v>
      </c>
      <c r="C84" s="79">
        <v>286.402</v>
      </c>
      <c r="D84" s="79">
        <v>204.257</v>
      </c>
      <c r="E84" s="79">
        <v>560.724</v>
      </c>
      <c r="F84" s="79">
        <v>66.379</v>
      </c>
      <c r="G84" s="79">
        <v>288.898</v>
      </c>
      <c r="H84" s="79">
        <v>247.92</v>
      </c>
      <c r="I84" s="79">
        <v>603.198</v>
      </c>
      <c r="J84" s="79">
        <v>136.444</v>
      </c>
      <c r="K84" s="79">
        <v>575.301</v>
      </c>
      <c r="L84" s="79">
        <v>452.177</v>
      </c>
      <c r="M84" s="79">
        <v>1163.922</v>
      </c>
    </row>
    <row r="85" spans="1:13" s="80" customFormat="1" ht="9">
      <c r="A85" s="81" t="s">
        <v>88</v>
      </c>
      <c r="B85" s="80">
        <v>16.162</v>
      </c>
      <c r="C85" s="80">
        <v>68.447</v>
      </c>
      <c r="D85" s="80">
        <v>46.228</v>
      </c>
      <c r="E85" s="80">
        <v>130.837</v>
      </c>
      <c r="F85" s="80">
        <v>14.354</v>
      </c>
      <c r="G85" s="80">
        <v>67.837</v>
      </c>
      <c r="H85" s="80">
        <v>57.106</v>
      </c>
      <c r="I85" s="80">
        <v>139.297</v>
      </c>
      <c r="J85" s="80">
        <v>30.516</v>
      </c>
      <c r="K85" s="80">
        <v>136.284</v>
      </c>
      <c r="L85" s="80">
        <v>103.335</v>
      </c>
      <c r="M85" s="80">
        <v>270.134</v>
      </c>
    </row>
    <row r="86" spans="1:13" s="80" customFormat="1" ht="9">
      <c r="A86" s="81" t="s">
        <v>89</v>
      </c>
      <c r="B86" s="80">
        <v>15.745</v>
      </c>
      <c r="C86" s="80">
        <v>68.326</v>
      </c>
      <c r="D86" s="80">
        <v>46.673</v>
      </c>
      <c r="E86" s="80">
        <v>130.743</v>
      </c>
      <c r="F86" s="80">
        <v>16.897</v>
      </c>
      <c r="G86" s="80">
        <v>66.502</v>
      </c>
      <c r="H86" s="80">
        <v>55.998</v>
      </c>
      <c r="I86" s="80">
        <v>139.397</v>
      </c>
      <c r="J86" s="80">
        <v>32.642</v>
      </c>
      <c r="K86" s="80">
        <v>134.827</v>
      </c>
      <c r="L86" s="80">
        <v>102.671</v>
      </c>
      <c r="M86" s="80">
        <v>270.14</v>
      </c>
    </row>
    <row r="87" spans="1:13" s="80" customFormat="1" ht="9">
      <c r="A87" s="81" t="s">
        <v>90</v>
      </c>
      <c r="B87" s="80">
        <v>18.762</v>
      </c>
      <c r="C87" s="80">
        <v>66.074</v>
      </c>
      <c r="D87" s="80">
        <v>47.695</v>
      </c>
      <c r="E87" s="80">
        <v>132.532</v>
      </c>
      <c r="F87" s="80">
        <v>15.74</v>
      </c>
      <c r="G87" s="80">
        <v>70.169</v>
      </c>
      <c r="H87" s="80">
        <v>60.053</v>
      </c>
      <c r="I87" s="80">
        <v>145.961</v>
      </c>
      <c r="J87" s="80">
        <v>34.502</v>
      </c>
      <c r="K87" s="80">
        <v>136.243</v>
      </c>
      <c r="L87" s="80">
        <v>107.748</v>
      </c>
      <c r="M87" s="80">
        <v>278.493</v>
      </c>
    </row>
    <row r="88" spans="1:13" s="80" customFormat="1" ht="9">
      <c r="A88" s="81" t="s">
        <v>91</v>
      </c>
      <c r="B88" s="80">
        <v>19.395</v>
      </c>
      <c r="C88" s="80">
        <v>83.556</v>
      </c>
      <c r="D88" s="80">
        <v>63.661</v>
      </c>
      <c r="E88" s="80">
        <v>166.612</v>
      </c>
      <c r="F88" s="80">
        <v>19.389</v>
      </c>
      <c r="G88" s="80">
        <v>84.391</v>
      </c>
      <c r="H88" s="80">
        <v>74.763</v>
      </c>
      <c r="I88" s="80">
        <v>178.543</v>
      </c>
      <c r="J88" s="80">
        <v>38.785</v>
      </c>
      <c r="K88" s="80">
        <v>167.946</v>
      </c>
      <c r="L88" s="80">
        <v>138.424</v>
      </c>
      <c r="M88" s="80">
        <v>345.155</v>
      </c>
    </row>
    <row r="89" spans="1:13" s="80" customFormat="1" ht="9">
      <c r="A89" s="78" t="s">
        <v>92</v>
      </c>
      <c r="B89" s="79">
        <v>17.469</v>
      </c>
      <c r="C89" s="79">
        <v>67.161</v>
      </c>
      <c r="D89" s="79">
        <v>49.932</v>
      </c>
      <c r="E89" s="79">
        <v>134.562</v>
      </c>
      <c r="F89" s="79">
        <v>16.696</v>
      </c>
      <c r="G89" s="79">
        <v>66.946</v>
      </c>
      <c r="H89" s="79">
        <v>60.629</v>
      </c>
      <c r="I89" s="79">
        <v>144.271</v>
      </c>
      <c r="J89" s="79">
        <v>34.165</v>
      </c>
      <c r="K89" s="79">
        <v>134.107</v>
      </c>
      <c r="L89" s="79">
        <v>110.56</v>
      </c>
      <c r="M89" s="79">
        <v>278.832</v>
      </c>
    </row>
    <row r="90" spans="1:13" s="80" customFormat="1" ht="9">
      <c r="A90" s="81" t="s">
        <v>93</v>
      </c>
      <c r="B90" s="80">
        <v>12.787</v>
      </c>
      <c r="C90" s="80">
        <v>48.438</v>
      </c>
      <c r="D90" s="80">
        <v>35.632</v>
      </c>
      <c r="E90" s="80">
        <v>96.857</v>
      </c>
      <c r="F90" s="80">
        <v>12.191</v>
      </c>
      <c r="G90" s="80">
        <v>48.45</v>
      </c>
      <c r="H90" s="80">
        <v>43.398</v>
      </c>
      <c r="I90" s="80">
        <v>104.039</v>
      </c>
      <c r="J90" s="80">
        <v>24.978</v>
      </c>
      <c r="K90" s="80">
        <v>96.889</v>
      </c>
      <c r="L90" s="80">
        <v>79.029</v>
      </c>
      <c r="M90" s="80">
        <v>200.896</v>
      </c>
    </row>
    <row r="91" spans="1:13" s="80" customFormat="1" ht="9">
      <c r="A91" s="81" t="s">
        <v>94</v>
      </c>
      <c r="B91" s="80">
        <v>4.682</v>
      </c>
      <c r="C91" s="80">
        <v>18.723</v>
      </c>
      <c r="D91" s="80">
        <v>14.3</v>
      </c>
      <c r="E91" s="80">
        <v>37.705</v>
      </c>
      <c r="F91" s="80">
        <v>4.505</v>
      </c>
      <c r="G91" s="80">
        <v>18.495</v>
      </c>
      <c r="H91" s="80">
        <v>17.231</v>
      </c>
      <c r="I91" s="80">
        <v>40.231</v>
      </c>
      <c r="J91" s="80">
        <v>9.187</v>
      </c>
      <c r="K91" s="80">
        <v>37.218</v>
      </c>
      <c r="L91" s="80">
        <v>31.531</v>
      </c>
      <c r="M91" s="80">
        <v>77.936</v>
      </c>
    </row>
    <row r="92" spans="1:13" s="80" customFormat="1" ht="9">
      <c r="A92" s="78" t="s">
        <v>95</v>
      </c>
      <c r="B92" s="79">
        <v>379.629</v>
      </c>
      <c r="C92" s="79">
        <v>1233.864</v>
      </c>
      <c r="D92" s="79">
        <v>723.863</v>
      </c>
      <c r="E92" s="79">
        <v>2337.356</v>
      </c>
      <c r="F92" s="79">
        <v>366.606</v>
      </c>
      <c r="G92" s="79">
        <v>1281.688</v>
      </c>
      <c r="H92" s="79">
        <v>883.433</v>
      </c>
      <c r="I92" s="79">
        <v>2531.728</v>
      </c>
      <c r="J92" s="79">
        <v>746.236</v>
      </c>
      <c r="K92" s="79">
        <v>2515.553</v>
      </c>
      <c r="L92" s="79">
        <v>1607.296</v>
      </c>
      <c r="M92" s="79">
        <v>4869.084</v>
      </c>
    </row>
    <row r="93" spans="1:13" s="80" customFormat="1" ht="9">
      <c r="A93" s="81" t="s">
        <v>96</v>
      </c>
      <c r="B93" s="80">
        <v>63.748</v>
      </c>
      <c r="C93" s="80">
        <v>197.12</v>
      </c>
      <c r="D93" s="80">
        <v>106.03</v>
      </c>
      <c r="E93" s="80">
        <v>366.899</v>
      </c>
      <c r="F93" s="80">
        <v>57.535</v>
      </c>
      <c r="G93" s="80">
        <v>208.956</v>
      </c>
      <c r="H93" s="80">
        <v>126.975</v>
      </c>
      <c r="I93" s="80">
        <v>393.467</v>
      </c>
      <c r="J93" s="80">
        <v>121.284</v>
      </c>
      <c r="K93" s="80">
        <v>406.077</v>
      </c>
      <c r="L93" s="80">
        <v>233.006</v>
      </c>
      <c r="M93" s="80">
        <v>760.366</v>
      </c>
    </row>
    <row r="94" spans="1:13" s="80" customFormat="1" ht="9">
      <c r="A94" s="81" t="s">
        <v>97</v>
      </c>
      <c r="B94" s="80">
        <v>17.796</v>
      </c>
      <c r="C94" s="80">
        <v>60.215</v>
      </c>
      <c r="D94" s="80">
        <v>41.325</v>
      </c>
      <c r="E94" s="80">
        <v>119.335</v>
      </c>
      <c r="F94" s="80">
        <v>17.871</v>
      </c>
      <c r="G94" s="80">
        <v>59.352</v>
      </c>
      <c r="H94" s="80">
        <v>51.204</v>
      </c>
      <c r="I94" s="80">
        <v>128.428</v>
      </c>
      <c r="J94" s="80">
        <v>35.667</v>
      </c>
      <c r="K94" s="80">
        <v>119.567</v>
      </c>
      <c r="L94" s="80">
        <v>92.529</v>
      </c>
      <c r="M94" s="80">
        <v>247.763</v>
      </c>
    </row>
    <row r="95" spans="1:13" s="80" customFormat="1" ht="9">
      <c r="A95" s="81" t="s">
        <v>98</v>
      </c>
      <c r="B95" s="80">
        <v>200.341</v>
      </c>
      <c r="C95" s="80">
        <v>649.47</v>
      </c>
      <c r="D95" s="80">
        <v>363.746</v>
      </c>
      <c r="E95" s="80">
        <v>1213.557</v>
      </c>
      <c r="F95" s="80">
        <v>198.504</v>
      </c>
      <c r="G95" s="80">
        <v>687.077</v>
      </c>
      <c r="H95" s="80">
        <v>439.848</v>
      </c>
      <c r="I95" s="80">
        <v>1325.429</v>
      </c>
      <c r="J95" s="80">
        <v>398.845</v>
      </c>
      <c r="K95" s="80">
        <v>1336.547</v>
      </c>
      <c r="L95" s="80">
        <v>803.595</v>
      </c>
      <c r="M95" s="80">
        <v>2538.987</v>
      </c>
    </row>
    <row r="96" spans="1:13" s="80" customFormat="1" ht="9">
      <c r="A96" s="81" t="s">
        <v>99</v>
      </c>
      <c r="B96" s="80">
        <v>27.158</v>
      </c>
      <c r="C96" s="80">
        <v>93.117</v>
      </c>
      <c r="D96" s="80">
        <v>62.91</v>
      </c>
      <c r="E96" s="80">
        <v>183.185</v>
      </c>
      <c r="F96" s="80">
        <v>26.09</v>
      </c>
      <c r="G96" s="80">
        <v>91.476</v>
      </c>
      <c r="H96" s="80">
        <v>76.889</v>
      </c>
      <c r="I96" s="80">
        <v>194.455</v>
      </c>
      <c r="J96" s="80">
        <v>53.248</v>
      </c>
      <c r="K96" s="80">
        <v>184.594</v>
      </c>
      <c r="L96" s="80">
        <v>139.799</v>
      </c>
      <c r="M96" s="80">
        <v>377.641</v>
      </c>
    </row>
    <row r="97" spans="1:13" s="80" customFormat="1" ht="9">
      <c r="A97" s="81" t="s">
        <v>100</v>
      </c>
      <c r="B97" s="80">
        <v>70.585</v>
      </c>
      <c r="C97" s="80">
        <v>233.942</v>
      </c>
      <c r="D97" s="80">
        <v>149.851</v>
      </c>
      <c r="E97" s="80">
        <v>454.379</v>
      </c>
      <c r="F97" s="80">
        <v>66.606</v>
      </c>
      <c r="G97" s="80">
        <v>234.826</v>
      </c>
      <c r="H97" s="80">
        <v>188.516</v>
      </c>
      <c r="I97" s="80">
        <v>489.949</v>
      </c>
      <c r="J97" s="80">
        <v>137.192</v>
      </c>
      <c r="K97" s="80">
        <v>468.769</v>
      </c>
      <c r="L97" s="80">
        <v>338.367</v>
      </c>
      <c r="M97" s="80">
        <v>944.328</v>
      </c>
    </row>
    <row r="98" spans="1:13" s="80" customFormat="1" ht="9">
      <c r="A98" s="78" t="s">
        <v>101</v>
      </c>
      <c r="B98" s="79">
        <v>245.932</v>
      </c>
      <c r="C98" s="79">
        <v>856.996</v>
      </c>
      <c r="D98" s="79">
        <v>566.122</v>
      </c>
      <c r="E98" s="79">
        <v>1669.051</v>
      </c>
      <c r="F98" s="79">
        <v>233.283</v>
      </c>
      <c r="G98" s="79">
        <v>885.097</v>
      </c>
      <c r="H98" s="79">
        <v>688.015</v>
      </c>
      <c r="I98" s="79">
        <v>1806.394</v>
      </c>
      <c r="J98" s="79">
        <v>479.215</v>
      </c>
      <c r="K98" s="79">
        <v>1742.093</v>
      </c>
      <c r="L98" s="79">
        <v>1254.138</v>
      </c>
      <c r="M98" s="79">
        <v>3475.445</v>
      </c>
    </row>
    <row r="99" spans="1:13" s="80" customFormat="1" ht="9">
      <c r="A99" s="81" t="s">
        <v>102</v>
      </c>
      <c r="B99" s="80">
        <v>44.972</v>
      </c>
      <c r="C99" s="80">
        <v>139.163</v>
      </c>
      <c r="D99" s="80">
        <v>93.397</v>
      </c>
      <c r="E99" s="80">
        <v>277.532</v>
      </c>
      <c r="F99" s="80">
        <v>38.28</v>
      </c>
      <c r="G99" s="80">
        <v>143.954</v>
      </c>
      <c r="H99" s="80">
        <v>113.793</v>
      </c>
      <c r="I99" s="80">
        <v>296.027</v>
      </c>
      <c r="J99" s="80">
        <v>83.252</v>
      </c>
      <c r="K99" s="80">
        <v>283.117</v>
      </c>
      <c r="L99" s="80">
        <v>207.189</v>
      </c>
      <c r="M99" s="80">
        <v>573.558</v>
      </c>
    </row>
    <row r="100" spans="1:13" s="80" customFormat="1" ht="9">
      <c r="A100" s="81" t="s">
        <v>103</v>
      </c>
      <c r="B100" s="80">
        <v>96.534</v>
      </c>
      <c r="C100" s="80">
        <v>346.852</v>
      </c>
      <c r="D100" s="80">
        <v>216.542</v>
      </c>
      <c r="E100" s="80">
        <v>659.929</v>
      </c>
      <c r="F100" s="80">
        <v>93.797</v>
      </c>
      <c r="G100" s="80">
        <v>350.901</v>
      </c>
      <c r="H100" s="80">
        <v>256.456</v>
      </c>
      <c r="I100" s="80">
        <v>701.154</v>
      </c>
      <c r="J100" s="80">
        <v>190.331</v>
      </c>
      <c r="K100" s="80">
        <v>697.753</v>
      </c>
      <c r="L100" s="80">
        <v>472.998</v>
      </c>
      <c r="M100" s="80">
        <v>1361.083</v>
      </c>
    </row>
    <row r="101" spans="1:13" s="80" customFormat="1" ht="9">
      <c r="A101" s="81" t="s">
        <v>104</v>
      </c>
      <c r="B101" s="80">
        <v>31.285</v>
      </c>
      <c r="C101" s="80">
        <v>125.892</v>
      </c>
      <c r="D101" s="80">
        <v>79.006</v>
      </c>
      <c r="E101" s="80">
        <v>236.182</v>
      </c>
      <c r="F101" s="80">
        <v>32.777</v>
      </c>
      <c r="G101" s="80">
        <v>127.399</v>
      </c>
      <c r="H101" s="80">
        <v>96.957</v>
      </c>
      <c r="I101" s="80">
        <v>257.133</v>
      </c>
      <c r="J101" s="80">
        <v>64.062</v>
      </c>
      <c r="K101" s="80">
        <v>253.291</v>
      </c>
      <c r="L101" s="80">
        <v>175.963</v>
      </c>
      <c r="M101" s="80">
        <v>493.316</v>
      </c>
    </row>
    <row r="102" spans="1:13" s="80" customFormat="1" ht="9">
      <c r="A102" s="81" t="s">
        <v>105</v>
      </c>
      <c r="B102" s="80">
        <v>25.549</v>
      </c>
      <c r="C102" s="80">
        <v>81.331</v>
      </c>
      <c r="D102" s="80">
        <v>57.34</v>
      </c>
      <c r="E102" s="80">
        <v>164.219</v>
      </c>
      <c r="F102" s="80">
        <v>22.585</v>
      </c>
      <c r="G102" s="80">
        <v>88.696</v>
      </c>
      <c r="H102" s="80">
        <v>70.368</v>
      </c>
      <c r="I102" s="80">
        <v>181.648</v>
      </c>
      <c r="J102" s="80">
        <v>48.133</v>
      </c>
      <c r="K102" s="80">
        <v>170.026</v>
      </c>
      <c r="L102" s="80">
        <v>127.708</v>
      </c>
      <c r="M102" s="80">
        <v>345.868</v>
      </c>
    </row>
    <row r="103" spans="1:13" s="80" customFormat="1" ht="9">
      <c r="A103" s="81" t="s">
        <v>106</v>
      </c>
      <c r="B103" s="80">
        <v>47.593</v>
      </c>
      <c r="C103" s="80">
        <v>163.758</v>
      </c>
      <c r="D103" s="80">
        <v>119.838</v>
      </c>
      <c r="E103" s="80">
        <v>331.189</v>
      </c>
      <c r="F103" s="80">
        <v>45.844</v>
      </c>
      <c r="G103" s="80">
        <v>174.146</v>
      </c>
      <c r="H103" s="80">
        <v>150.441</v>
      </c>
      <c r="I103" s="80">
        <v>370.432</v>
      </c>
      <c r="J103" s="80">
        <v>93.437</v>
      </c>
      <c r="K103" s="80">
        <v>337.904</v>
      </c>
      <c r="L103" s="80">
        <v>270.279</v>
      </c>
      <c r="M103" s="80">
        <v>701.62</v>
      </c>
    </row>
    <row r="104" spans="1:13" s="80" customFormat="1" ht="9">
      <c r="A104" s="78" t="s">
        <v>107</v>
      </c>
      <c r="B104" s="79">
        <v>34.515</v>
      </c>
      <c r="C104" s="79">
        <v>124.603</v>
      </c>
      <c r="D104" s="79">
        <v>86.935</v>
      </c>
      <c r="E104" s="79">
        <v>246.053</v>
      </c>
      <c r="F104" s="79">
        <v>32.707</v>
      </c>
      <c r="G104" s="79">
        <v>125.174</v>
      </c>
      <c r="H104" s="79">
        <v>103.217</v>
      </c>
      <c r="I104" s="79">
        <v>261.098</v>
      </c>
      <c r="J104" s="79">
        <v>67.221</v>
      </c>
      <c r="K104" s="79">
        <v>249.777</v>
      </c>
      <c r="L104" s="79">
        <v>190.152</v>
      </c>
      <c r="M104" s="79">
        <v>507.151</v>
      </c>
    </row>
    <row r="105" spans="1:13" s="80" customFormat="1" ht="9">
      <c r="A105" s="81" t="s">
        <v>108</v>
      </c>
      <c r="B105" s="80">
        <v>23.875</v>
      </c>
      <c r="C105" s="80">
        <v>79.835</v>
      </c>
      <c r="D105" s="80">
        <v>57.294</v>
      </c>
      <c r="E105" s="80">
        <v>161.004</v>
      </c>
      <c r="F105" s="80">
        <v>20.725</v>
      </c>
      <c r="G105" s="80">
        <v>81.994</v>
      </c>
      <c r="H105" s="80">
        <v>68.656</v>
      </c>
      <c r="I105" s="80">
        <v>171.375</v>
      </c>
      <c r="J105" s="80">
        <v>44.599</v>
      </c>
      <c r="K105" s="80">
        <v>161.829</v>
      </c>
      <c r="L105" s="80">
        <v>125.95</v>
      </c>
      <c r="M105" s="80">
        <v>332.378</v>
      </c>
    </row>
    <row r="106" spans="1:13" s="80" customFormat="1" ht="9">
      <c r="A106" s="81" t="s">
        <v>109</v>
      </c>
      <c r="B106" s="80">
        <v>10.64</v>
      </c>
      <c r="C106" s="80">
        <v>44.768</v>
      </c>
      <c r="D106" s="80">
        <v>29.641</v>
      </c>
      <c r="E106" s="80">
        <v>85.05</v>
      </c>
      <c r="F106" s="80">
        <v>11.982</v>
      </c>
      <c r="G106" s="80">
        <v>43.18</v>
      </c>
      <c r="H106" s="80">
        <v>34.561</v>
      </c>
      <c r="I106" s="80">
        <v>89.723</v>
      </c>
      <c r="J106" s="80">
        <v>22.622</v>
      </c>
      <c r="K106" s="80">
        <v>87.949</v>
      </c>
      <c r="L106" s="80">
        <v>64.202</v>
      </c>
      <c r="M106" s="80">
        <v>174.773</v>
      </c>
    </row>
    <row r="107" spans="1:13" s="80" customFormat="1" ht="9">
      <c r="A107" s="78" t="s">
        <v>110</v>
      </c>
      <c r="B107" s="79">
        <v>124.811</v>
      </c>
      <c r="C107" s="79">
        <v>421.125</v>
      </c>
      <c r="D107" s="79">
        <v>285.6</v>
      </c>
      <c r="E107" s="79">
        <v>831.537</v>
      </c>
      <c r="F107" s="79">
        <v>120.023</v>
      </c>
      <c r="G107" s="79">
        <v>433.769</v>
      </c>
      <c r="H107" s="79">
        <v>335.3</v>
      </c>
      <c r="I107" s="79">
        <v>889.093</v>
      </c>
      <c r="J107" s="79">
        <v>244.834</v>
      </c>
      <c r="K107" s="79">
        <v>854.895</v>
      </c>
      <c r="L107" s="79">
        <v>620.9</v>
      </c>
      <c r="M107" s="79">
        <v>1720.629</v>
      </c>
    </row>
    <row r="108" spans="1:13" s="80" customFormat="1" ht="9">
      <c r="A108" s="81" t="s">
        <v>111</v>
      </c>
      <c r="B108" s="80">
        <v>42.494</v>
      </c>
      <c r="C108" s="80">
        <v>158.808</v>
      </c>
      <c r="D108" s="80">
        <v>106.55</v>
      </c>
      <c r="E108" s="80">
        <v>307.852</v>
      </c>
      <c r="F108" s="80">
        <v>40.335</v>
      </c>
      <c r="G108" s="80">
        <v>163.031</v>
      </c>
      <c r="H108" s="80">
        <v>123.925</v>
      </c>
      <c r="I108" s="80">
        <v>327.291</v>
      </c>
      <c r="J108" s="80">
        <v>82.829</v>
      </c>
      <c r="K108" s="80">
        <v>321.839</v>
      </c>
      <c r="L108" s="80">
        <v>230.475</v>
      </c>
      <c r="M108" s="80">
        <v>635.143</v>
      </c>
    </row>
    <row r="109" spans="1:13" s="80" customFormat="1" ht="9">
      <c r="A109" s="81" t="s">
        <v>112</v>
      </c>
      <c r="B109" s="80">
        <v>22.413</v>
      </c>
      <c r="C109" s="80">
        <v>78.159</v>
      </c>
      <c r="D109" s="80">
        <v>51.552</v>
      </c>
      <c r="E109" s="80">
        <v>152.124</v>
      </c>
      <c r="F109" s="80">
        <v>21.7</v>
      </c>
      <c r="G109" s="80">
        <v>80.762</v>
      </c>
      <c r="H109" s="80">
        <v>61.933</v>
      </c>
      <c r="I109" s="80">
        <v>164.395</v>
      </c>
      <c r="J109" s="80">
        <v>44.112</v>
      </c>
      <c r="K109" s="80">
        <v>158.921</v>
      </c>
      <c r="L109" s="80">
        <v>113.485</v>
      </c>
      <c r="M109" s="80">
        <v>316.519</v>
      </c>
    </row>
    <row r="110" spans="1:13" s="80" customFormat="1" ht="9">
      <c r="A110" s="81" t="s">
        <v>113</v>
      </c>
      <c r="B110" s="80">
        <v>37.188</v>
      </c>
      <c r="C110" s="80">
        <v>113.438</v>
      </c>
      <c r="D110" s="80">
        <v>81.044</v>
      </c>
      <c r="E110" s="80">
        <v>231.67</v>
      </c>
      <c r="F110" s="80">
        <v>36.502</v>
      </c>
      <c r="G110" s="80">
        <v>117.966</v>
      </c>
      <c r="H110" s="80">
        <v>95.069</v>
      </c>
      <c r="I110" s="80">
        <v>249.538</v>
      </c>
      <c r="J110" s="80">
        <v>73.69</v>
      </c>
      <c r="K110" s="80">
        <v>231.404</v>
      </c>
      <c r="L110" s="80">
        <v>176.114</v>
      </c>
      <c r="M110" s="80">
        <v>481.208</v>
      </c>
    </row>
    <row r="111" spans="1:13" s="80" customFormat="1" ht="9">
      <c r="A111" s="81" t="s">
        <v>114</v>
      </c>
      <c r="B111" s="80">
        <v>12.307</v>
      </c>
      <c r="C111" s="80">
        <v>36.436</v>
      </c>
      <c r="D111" s="80">
        <v>22.167</v>
      </c>
      <c r="E111" s="80">
        <v>70.909</v>
      </c>
      <c r="F111" s="80">
        <v>12.235</v>
      </c>
      <c r="G111" s="80">
        <v>36.037</v>
      </c>
      <c r="H111" s="80">
        <v>27.176</v>
      </c>
      <c r="I111" s="80">
        <v>75.448</v>
      </c>
      <c r="J111" s="80">
        <v>24.543</v>
      </c>
      <c r="K111" s="80">
        <v>72.473</v>
      </c>
      <c r="L111" s="80">
        <v>49.342</v>
      </c>
      <c r="M111" s="80">
        <v>146.358</v>
      </c>
    </row>
    <row r="112" spans="1:13" s="80" customFormat="1" ht="9">
      <c r="A112" s="81" t="s">
        <v>115</v>
      </c>
      <c r="B112" s="80">
        <v>10.409</v>
      </c>
      <c r="C112" s="80">
        <v>34.285</v>
      </c>
      <c r="D112" s="80">
        <v>24.288</v>
      </c>
      <c r="E112" s="80">
        <v>68.982</v>
      </c>
      <c r="F112" s="80">
        <v>9.251</v>
      </c>
      <c r="G112" s="80">
        <v>35.972</v>
      </c>
      <c r="H112" s="80">
        <v>27.197</v>
      </c>
      <c r="I112" s="80">
        <v>72.42</v>
      </c>
      <c r="J112" s="80">
        <v>19.66</v>
      </c>
      <c r="K112" s="80">
        <v>70.258</v>
      </c>
      <c r="L112" s="80">
        <v>51.484</v>
      </c>
      <c r="M112" s="80">
        <v>141.402</v>
      </c>
    </row>
    <row r="113" spans="1:13" s="80" customFormat="1" ht="9">
      <c r="A113" s="78" t="s">
        <v>116</v>
      </c>
      <c r="B113" s="79">
        <v>316.125</v>
      </c>
      <c r="C113" s="79">
        <v>1036.66</v>
      </c>
      <c r="D113" s="79">
        <v>688.169</v>
      </c>
      <c r="E113" s="79">
        <v>2040.954</v>
      </c>
      <c r="F113" s="79">
        <v>303.688</v>
      </c>
      <c r="G113" s="79">
        <v>1080.343</v>
      </c>
      <c r="H113" s="79">
        <v>844.339</v>
      </c>
      <c r="I113" s="79">
        <v>2228.371</v>
      </c>
      <c r="J113" s="79">
        <v>619.814</v>
      </c>
      <c r="K113" s="79">
        <v>2117.003</v>
      </c>
      <c r="L113" s="79">
        <v>1532.508</v>
      </c>
      <c r="M113" s="79">
        <v>4269.325</v>
      </c>
    </row>
    <row r="114" spans="1:13" s="80" customFormat="1" ht="9">
      <c r="A114" s="81" t="s">
        <v>117</v>
      </c>
      <c r="B114" s="80">
        <v>27.401</v>
      </c>
      <c r="C114" s="80">
        <v>86.224</v>
      </c>
      <c r="D114" s="80">
        <v>64.454</v>
      </c>
      <c r="E114" s="80">
        <v>178.078</v>
      </c>
      <c r="F114" s="80">
        <v>26.216</v>
      </c>
      <c r="G114" s="80">
        <v>89.42</v>
      </c>
      <c r="H114" s="80">
        <v>77.468</v>
      </c>
      <c r="I114" s="80">
        <v>193.104</v>
      </c>
      <c r="J114" s="80">
        <v>53.617</v>
      </c>
      <c r="K114" s="80">
        <v>175.644</v>
      </c>
      <c r="L114" s="80">
        <v>141.922</v>
      </c>
      <c r="M114" s="80">
        <v>371.182</v>
      </c>
    </row>
    <row r="115" spans="1:13" s="80" customFormat="1" ht="9">
      <c r="A115" s="81" t="s">
        <v>118</v>
      </c>
      <c r="B115" s="80">
        <v>76.752</v>
      </c>
      <c r="C115" s="80">
        <v>257.555</v>
      </c>
      <c r="D115" s="80">
        <v>164.734</v>
      </c>
      <c r="E115" s="80">
        <v>499.041</v>
      </c>
      <c r="F115" s="80">
        <v>79.721</v>
      </c>
      <c r="G115" s="80">
        <v>263.965</v>
      </c>
      <c r="H115" s="80">
        <v>206.402</v>
      </c>
      <c r="I115" s="80">
        <v>550.088</v>
      </c>
      <c r="J115" s="80">
        <v>156.473</v>
      </c>
      <c r="K115" s="80">
        <v>521.52</v>
      </c>
      <c r="L115" s="80">
        <v>371.136</v>
      </c>
      <c r="M115" s="80">
        <v>1049.129</v>
      </c>
    </row>
    <row r="116" spans="1:13" s="80" customFormat="1" ht="9">
      <c r="A116" s="81" t="s">
        <v>119</v>
      </c>
      <c r="B116" s="80">
        <v>38.728</v>
      </c>
      <c r="C116" s="80">
        <v>133.758</v>
      </c>
      <c r="D116" s="80">
        <v>96.316</v>
      </c>
      <c r="E116" s="80">
        <v>268.802</v>
      </c>
      <c r="F116" s="80">
        <v>37.597</v>
      </c>
      <c r="G116" s="80">
        <v>142.435</v>
      </c>
      <c r="H116" s="80">
        <v>116.728</v>
      </c>
      <c r="I116" s="80">
        <v>296.76</v>
      </c>
      <c r="J116" s="80">
        <v>76.325</v>
      </c>
      <c r="K116" s="80">
        <v>276.193</v>
      </c>
      <c r="L116" s="80">
        <v>213.044</v>
      </c>
      <c r="M116" s="80">
        <v>565.562</v>
      </c>
    </row>
    <row r="117" spans="1:13" s="80" customFormat="1" ht="9">
      <c r="A117" s="81" t="s">
        <v>120</v>
      </c>
      <c r="B117" s="80">
        <v>30.874</v>
      </c>
      <c r="C117" s="80">
        <v>88.934</v>
      </c>
      <c r="D117" s="80">
        <v>64.076</v>
      </c>
      <c r="E117" s="80">
        <v>183.883</v>
      </c>
      <c r="F117" s="80">
        <v>24.098</v>
      </c>
      <c r="G117" s="80">
        <v>97.214</v>
      </c>
      <c r="H117" s="80">
        <v>78.681</v>
      </c>
      <c r="I117" s="80">
        <v>199.994</v>
      </c>
      <c r="J117" s="80">
        <v>54.972</v>
      </c>
      <c r="K117" s="80">
        <v>186.148</v>
      </c>
      <c r="L117" s="80">
        <v>142.757</v>
      </c>
      <c r="M117" s="80">
        <v>383.877</v>
      </c>
    </row>
    <row r="118" spans="1:13" s="80" customFormat="1" ht="9">
      <c r="A118" s="81" t="s">
        <v>121</v>
      </c>
      <c r="B118" s="80">
        <v>16.601</v>
      </c>
      <c r="C118" s="80">
        <v>54.781</v>
      </c>
      <c r="D118" s="80">
        <v>36.764</v>
      </c>
      <c r="E118" s="80">
        <v>108.146</v>
      </c>
      <c r="F118" s="80">
        <v>17.042</v>
      </c>
      <c r="G118" s="80">
        <v>58.742</v>
      </c>
      <c r="H118" s="80">
        <v>43.591</v>
      </c>
      <c r="I118" s="80">
        <v>119.374</v>
      </c>
      <c r="J118" s="80">
        <v>33.643</v>
      </c>
      <c r="K118" s="80">
        <v>113.523</v>
      </c>
      <c r="L118" s="80">
        <v>80.355</v>
      </c>
      <c r="M118" s="80">
        <v>227.52</v>
      </c>
    </row>
    <row r="119" spans="1:13" s="80" customFormat="1" ht="9">
      <c r="A119" s="81" t="s">
        <v>122</v>
      </c>
      <c r="B119" s="80">
        <v>10.797</v>
      </c>
      <c r="C119" s="80">
        <v>34.732</v>
      </c>
      <c r="D119" s="80">
        <v>24.149</v>
      </c>
      <c r="E119" s="80">
        <v>69.678</v>
      </c>
      <c r="F119" s="80">
        <v>10.671</v>
      </c>
      <c r="G119" s="80">
        <v>35.086</v>
      </c>
      <c r="H119" s="80">
        <v>31.168</v>
      </c>
      <c r="I119" s="80">
        <v>76.925</v>
      </c>
      <c r="J119" s="80">
        <v>21.468</v>
      </c>
      <c r="K119" s="80">
        <v>69.819</v>
      </c>
      <c r="L119" s="80">
        <v>55.317</v>
      </c>
      <c r="M119" s="80">
        <v>146.604</v>
      </c>
    </row>
    <row r="120" spans="1:13" s="80" customFormat="1" ht="9">
      <c r="A120" s="81" t="s">
        <v>123</v>
      </c>
      <c r="B120" s="80">
        <v>69.134</v>
      </c>
      <c r="C120" s="80">
        <v>228.579</v>
      </c>
      <c r="D120" s="80">
        <v>137.638</v>
      </c>
      <c r="E120" s="80">
        <v>435.35</v>
      </c>
      <c r="F120" s="80">
        <v>67.625</v>
      </c>
      <c r="G120" s="80">
        <v>236.983</v>
      </c>
      <c r="H120" s="80">
        <v>173.094</v>
      </c>
      <c r="I120" s="80">
        <v>477.702</v>
      </c>
      <c r="J120" s="80">
        <v>136.758</v>
      </c>
      <c r="K120" s="80">
        <v>465.562</v>
      </c>
      <c r="L120" s="80">
        <v>310.732</v>
      </c>
      <c r="M120" s="80">
        <v>913.052</v>
      </c>
    </row>
    <row r="121" spans="1:13" s="80" customFormat="1" ht="9">
      <c r="A121" s="81" t="s">
        <v>124</v>
      </c>
      <c r="B121" s="80">
        <v>21.928</v>
      </c>
      <c r="C121" s="80">
        <v>65.444</v>
      </c>
      <c r="D121" s="80">
        <v>43.774</v>
      </c>
      <c r="E121" s="80">
        <v>131.146</v>
      </c>
      <c r="F121" s="80">
        <v>19.29</v>
      </c>
      <c r="G121" s="80">
        <v>68.032</v>
      </c>
      <c r="H121" s="80">
        <v>50.248</v>
      </c>
      <c r="I121" s="80">
        <v>137.57</v>
      </c>
      <c r="J121" s="80">
        <v>41.219</v>
      </c>
      <c r="K121" s="80">
        <v>133.475</v>
      </c>
      <c r="L121" s="80">
        <v>94.022</v>
      </c>
      <c r="M121" s="80">
        <v>268.716</v>
      </c>
    </row>
    <row r="122" spans="1:13" s="80" customFormat="1" ht="9">
      <c r="A122" s="81" t="s">
        <v>125</v>
      </c>
      <c r="B122" s="80">
        <v>23.912</v>
      </c>
      <c r="C122" s="80">
        <v>86.655</v>
      </c>
      <c r="D122" s="80">
        <v>56.264</v>
      </c>
      <c r="E122" s="80">
        <v>166.83</v>
      </c>
      <c r="F122" s="80">
        <v>21.428</v>
      </c>
      <c r="G122" s="80">
        <v>88.465</v>
      </c>
      <c r="H122" s="80">
        <v>66.958</v>
      </c>
      <c r="I122" s="80">
        <v>176.851</v>
      </c>
      <c r="J122" s="80">
        <v>45.34</v>
      </c>
      <c r="K122" s="80">
        <v>175.12</v>
      </c>
      <c r="L122" s="80">
        <v>123.222</v>
      </c>
      <c r="M122" s="80">
        <v>343.682</v>
      </c>
    </row>
    <row r="123" spans="1:13" s="80" customFormat="1" ht="9">
      <c r="A123" s="78" t="s">
        <v>126</v>
      </c>
      <c r="B123" s="79">
        <v>86.491</v>
      </c>
      <c r="C123" s="79">
        <v>376.929</v>
      </c>
      <c r="D123" s="79">
        <v>248.668</v>
      </c>
      <c r="E123" s="79">
        <v>712.088</v>
      </c>
      <c r="F123" s="79">
        <v>81.93</v>
      </c>
      <c r="G123" s="79">
        <v>374.507</v>
      </c>
      <c r="H123" s="79">
        <v>295.085</v>
      </c>
      <c r="I123" s="79">
        <v>751.523</v>
      </c>
      <c r="J123" s="79">
        <v>168.421</v>
      </c>
      <c r="K123" s="79">
        <v>751.436</v>
      </c>
      <c r="L123" s="79">
        <v>543.753</v>
      </c>
      <c r="M123" s="79">
        <v>1463.611</v>
      </c>
    </row>
    <row r="124" spans="1:13" s="80" customFormat="1" ht="9">
      <c r="A124" s="81" t="s">
        <v>127</v>
      </c>
      <c r="B124" s="80">
        <v>17.861</v>
      </c>
      <c r="C124" s="80">
        <v>74.082</v>
      </c>
      <c r="D124" s="80">
        <v>50.37</v>
      </c>
      <c r="E124" s="80">
        <v>142.312</v>
      </c>
      <c r="F124" s="80">
        <v>17.658</v>
      </c>
      <c r="G124" s="80">
        <v>74.231</v>
      </c>
      <c r="H124" s="80">
        <v>59.657</v>
      </c>
      <c r="I124" s="80">
        <v>151.546</v>
      </c>
      <c r="J124" s="80">
        <v>35.519</v>
      </c>
      <c r="K124" s="80">
        <v>148.312</v>
      </c>
      <c r="L124" s="80">
        <v>110.027</v>
      </c>
      <c r="M124" s="80">
        <v>293.858</v>
      </c>
    </row>
    <row r="125" spans="1:13" s="80" customFormat="1" ht="9">
      <c r="A125" s="81" t="s">
        <v>128</v>
      </c>
      <c r="B125" s="80">
        <v>7.922</v>
      </c>
      <c r="C125" s="80">
        <v>34.124</v>
      </c>
      <c r="D125" s="80">
        <v>25.655</v>
      </c>
      <c r="E125" s="80">
        <v>67.701</v>
      </c>
      <c r="F125" s="80">
        <v>7.497</v>
      </c>
      <c r="G125" s="80">
        <v>34.259</v>
      </c>
      <c r="H125" s="80">
        <v>29.701</v>
      </c>
      <c r="I125" s="80">
        <v>71.457</v>
      </c>
      <c r="J125" s="80">
        <v>15.419</v>
      </c>
      <c r="K125" s="80">
        <v>68.383</v>
      </c>
      <c r="L125" s="80">
        <v>55.356</v>
      </c>
      <c r="M125" s="80">
        <v>139.158</v>
      </c>
    </row>
    <row r="126" spans="1:13" s="80" customFormat="1" ht="9">
      <c r="A126" s="81" t="s">
        <v>129</v>
      </c>
      <c r="B126" s="80">
        <v>29.845</v>
      </c>
      <c r="C126" s="80">
        <v>129.756</v>
      </c>
      <c r="D126" s="80">
        <v>78.179</v>
      </c>
      <c r="E126" s="80">
        <v>237.78</v>
      </c>
      <c r="F126" s="80">
        <v>26.68</v>
      </c>
      <c r="G126" s="80">
        <v>132.587</v>
      </c>
      <c r="H126" s="80">
        <v>94.616</v>
      </c>
      <c r="I126" s="80">
        <v>253.882</v>
      </c>
      <c r="J126" s="80">
        <v>56.525</v>
      </c>
      <c r="K126" s="80">
        <v>262.342</v>
      </c>
      <c r="L126" s="80">
        <v>172.794</v>
      </c>
      <c r="M126" s="80">
        <v>491.662</v>
      </c>
    </row>
    <row r="127" spans="1:13" s="80" customFormat="1" ht="9">
      <c r="A127" s="81" t="s">
        <v>130</v>
      </c>
      <c r="B127" s="80">
        <v>9.176</v>
      </c>
      <c r="C127" s="80">
        <v>35.542</v>
      </c>
      <c r="D127" s="80">
        <v>26.887</v>
      </c>
      <c r="E127" s="80">
        <v>71.605</v>
      </c>
      <c r="F127" s="80">
        <v>8.163</v>
      </c>
      <c r="G127" s="80">
        <v>33.407</v>
      </c>
      <c r="H127" s="80">
        <v>33.226</v>
      </c>
      <c r="I127" s="80">
        <v>74.796</v>
      </c>
      <c r="J127" s="80">
        <v>17.339</v>
      </c>
      <c r="K127" s="80">
        <v>68.949</v>
      </c>
      <c r="L127" s="80">
        <v>60.113</v>
      </c>
      <c r="M127" s="80">
        <v>146.402</v>
      </c>
    </row>
    <row r="128" spans="1:13" s="80" customFormat="1" ht="9">
      <c r="A128" s="81" t="s">
        <v>171</v>
      </c>
      <c r="B128" s="80">
        <v>7.157</v>
      </c>
      <c r="C128" s="80">
        <v>38.671</v>
      </c>
      <c r="D128" s="80">
        <v>21.716</v>
      </c>
      <c r="E128" s="80">
        <v>67.544</v>
      </c>
      <c r="F128" s="80">
        <v>7.934</v>
      </c>
      <c r="G128" s="80">
        <v>36.808</v>
      </c>
      <c r="H128" s="80">
        <v>24.11</v>
      </c>
      <c r="I128" s="80">
        <v>68.851</v>
      </c>
      <c r="J128" s="80">
        <v>15.091</v>
      </c>
      <c r="K128" s="80">
        <v>75.479</v>
      </c>
      <c r="L128" s="80">
        <v>45.825</v>
      </c>
      <c r="M128" s="80">
        <v>136.395</v>
      </c>
    </row>
    <row r="129" spans="1:13" s="80" customFormat="1" ht="9">
      <c r="A129" s="81" t="s">
        <v>172</v>
      </c>
      <c r="B129" s="80">
        <v>3.133</v>
      </c>
      <c r="C129" s="80">
        <v>12.699</v>
      </c>
      <c r="D129" s="80">
        <v>8.819</v>
      </c>
      <c r="E129" s="80">
        <v>24.651</v>
      </c>
      <c r="F129" s="80">
        <v>2.508</v>
      </c>
      <c r="G129" s="80">
        <v>12.791</v>
      </c>
      <c r="H129" s="80">
        <v>10.453</v>
      </c>
      <c r="I129" s="80">
        <v>25.753</v>
      </c>
      <c r="J129" s="80">
        <v>5.642</v>
      </c>
      <c r="K129" s="80">
        <v>25.489</v>
      </c>
      <c r="L129" s="80">
        <v>19.273</v>
      </c>
      <c r="M129" s="80">
        <v>50.404</v>
      </c>
    </row>
    <row r="130" spans="1:13" s="80" customFormat="1" ht="9">
      <c r="A130" s="81" t="s">
        <v>173</v>
      </c>
      <c r="B130" s="80">
        <v>5.531</v>
      </c>
      <c r="C130" s="80">
        <v>22.899</v>
      </c>
      <c r="D130" s="80">
        <v>15.944</v>
      </c>
      <c r="E130" s="80">
        <v>44.374</v>
      </c>
      <c r="F130" s="80">
        <v>5.401</v>
      </c>
      <c r="G130" s="80">
        <v>21.984</v>
      </c>
      <c r="H130" s="80">
        <v>18.373</v>
      </c>
      <c r="I130" s="80">
        <v>45.758</v>
      </c>
      <c r="J130" s="80">
        <v>10.932</v>
      </c>
      <c r="K130" s="80">
        <v>44.882</v>
      </c>
      <c r="L130" s="80">
        <v>34.318</v>
      </c>
      <c r="M130" s="80">
        <v>90.132</v>
      </c>
    </row>
    <row r="131" spans="1:13" s="80" customFormat="1" ht="9">
      <c r="A131" s="81" t="s">
        <v>174</v>
      </c>
      <c r="B131" s="80">
        <v>5.865</v>
      </c>
      <c r="C131" s="80">
        <v>29.158</v>
      </c>
      <c r="D131" s="80">
        <v>21.098</v>
      </c>
      <c r="E131" s="80">
        <v>56.121</v>
      </c>
      <c r="F131" s="80">
        <v>6.09</v>
      </c>
      <c r="G131" s="80">
        <v>28.44</v>
      </c>
      <c r="H131" s="80">
        <v>24.95</v>
      </c>
      <c r="I131" s="80">
        <v>59.48</v>
      </c>
      <c r="J131" s="80">
        <v>11.955</v>
      </c>
      <c r="K131" s="80">
        <v>57.598</v>
      </c>
      <c r="L131" s="80">
        <v>46.048</v>
      </c>
      <c r="M131" s="80">
        <v>115.601</v>
      </c>
    </row>
    <row r="132" spans="1:13" s="79" customFormat="1" ht="9">
      <c r="A132" s="79" t="s">
        <v>131</v>
      </c>
      <c r="B132" s="79">
        <v>3101.246</v>
      </c>
      <c r="C132" s="79">
        <v>13018.579</v>
      </c>
      <c r="D132" s="79">
        <v>8810.475</v>
      </c>
      <c r="E132" s="79">
        <v>24930.3</v>
      </c>
      <c r="F132" s="79">
        <v>2955.016</v>
      </c>
      <c r="G132" s="79">
        <v>13091.481</v>
      </c>
      <c r="H132" s="79">
        <v>10843.083</v>
      </c>
      <c r="I132" s="79">
        <v>26889.58</v>
      </c>
      <c r="J132" s="79">
        <v>6056.263</v>
      </c>
      <c r="K132" s="79">
        <v>26110.06</v>
      </c>
      <c r="L132" s="79">
        <v>19653.558</v>
      </c>
      <c r="M132" s="79">
        <v>51819.881</v>
      </c>
    </row>
    <row r="133" spans="1:13" s="80" customFormat="1" ht="4.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</sheetData>
  <sheetProtection/>
  <mergeCells count="4">
    <mergeCell ref="A3:A4"/>
    <mergeCell ref="B3:E3"/>
    <mergeCell ref="F3:I3"/>
    <mergeCell ref="J3:M3"/>
  </mergeCells>
  <printOptions horizontalCentered="1"/>
  <pageMargins left="0.9" right="0.7000000000000001" top="0.6298611111111111" bottom="2.165277777777778" header="0.5118055555555556" footer="0.5118055555555556"/>
  <pageSetup horizontalDpi="300" verticalDpi="300" orientation="portrait" paperSize="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5.57421875" style="75" customWidth="1"/>
    <col min="2" max="3" width="9.421875" style="75" customWidth="1"/>
    <col min="4" max="4" width="12.00390625" style="75" customWidth="1"/>
    <col min="5" max="6" width="9.421875" style="75" customWidth="1"/>
    <col min="7" max="7" width="11.7109375" style="75" customWidth="1"/>
    <col min="8" max="9" width="9.140625" style="75" customWidth="1"/>
    <col min="10" max="12" width="9.140625" style="73" customWidth="1"/>
    <col min="13" max="16384" width="9.140625" style="75" customWidth="1"/>
  </cols>
  <sheetData>
    <row r="1" ht="15" customHeight="1">
      <c r="A1" s="86" t="s">
        <v>132</v>
      </c>
    </row>
    <row r="2" spans="1:10" ht="15" customHeight="1">
      <c r="A2" s="86" t="s">
        <v>214</v>
      </c>
      <c r="J2" s="72"/>
    </row>
    <row r="3" spans="1:7" ht="9" customHeight="1">
      <c r="A3" s="87"/>
      <c r="B3" s="76"/>
      <c r="C3" s="76"/>
      <c r="D3" s="76"/>
      <c r="E3" s="76"/>
      <c r="F3" s="76"/>
      <c r="G3" s="76"/>
    </row>
    <row r="4" spans="1:7" ht="15" customHeight="1">
      <c r="A4" s="154" t="s">
        <v>3</v>
      </c>
      <c r="B4" s="155" t="s">
        <v>133</v>
      </c>
      <c r="C4" s="155"/>
      <c r="D4" s="155"/>
      <c r="E4" s="155" t="s">
        <v>134</v>
      </c>
      <c r="F4" s="155"/>
      <c r="G4" s="155"/>
    </row>
    <row r="5" spans="1:12" s="77" customFormat="1" ht="18.75" customHeight="1">
      <c r="A5" s="154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  <c r="J5" s="10"/>
      <c r="K5" s="6"/>
      <c r="L5" s="6"/>
    </row>
    <row r="6" spans="1:12" s="80" customFormat="1" ht="9">
      <c r="A6" s="78" t="s">
        <v>8</v>
      </c>
      <c r="B6" s="79">
        <v>1119.8</v>
      </c>
      <c r="C6" s="79">
        <v>901.318</v>
      </c>
      <c r="D6" s="79">
        <v>2021.118</v>
      </c>
      <c r="E6" s="88">
        <v>76.85108078661594</v>
      </c>
      <c r="F6" s="88">
        <v>62.580960048022035</v>
      </c>
      <c r="G6" s="88">
        <v>69.7145059563556</v>
      </c>
      <c r="I6" s="89"/>
      <c r="J6" s="90"/>
      <c r="K6" s="91"/>
      <c r="L6" s="9"/>
    </row>
    <row r="7" spans="1:12" s="80" customFormat="1" ht="9">
      <c r="A7" s="81" t="s">
        <v>9</v>
      </c>
      <c r="B7" s="80">
        <v>573.3969999999999</v>
      </c>
      <c r="C7" s="80">
        <v>473.27</v>
      </c>
      <c r="D7" s="80">
        <v>1046.6680000000001</v>
      </c>
      <c r="E7" s="92">
        <v>76.5563481907044</v>
      </c>
      <c r="F7" s="92">
        <v>62.85169353421739</v>
      </c>
      <c r="G7" s="92">
        <v>69.65299876360541</v>
      </c>
      <c r="I7" s="93"/>
      <c r="J7" s="90"/>
      <c r="K7" s="94"/>
      <c r="L7" s="9"/>
    </row>
    <row r="8" spans="1:12" s="80" customFormat="1" ht="9">
      <c r="A8" s="81" t="s">
        <v>10</v>
      </c>
      <c r="B8" s="80">
        <v>44.416000000000004</v>
      </c>
      <c r="C8" s="80">
        <v>35.472</v>
      </c>
      <c r="D8" s="80">
        <v>79.888</v>
      </c>
      <c r="E8" s="92">
        <v>75.20506823972913</v>
      </c>
      <c r="F8" s="92">
        <v>62.20171414346171</v>
      </c>
      <c r="G8" s="92">
        <v>68.76348679285167</v>
      </c>
      <c r="I8" s="93"/>
      <c r="J8" s="90"/>
      <c r="K8" s="94"/>
      <c r="L8" s="9"/>
    </row>
    <row r="9" spans="1:12" s="80" customFormat="1" ht="9">
      <c r="A9" s="81" t="s">
        <v>11</v>
      </c>
      <c r="B9" s="80">
        <v>98.152</v>
      </c>
      <c r="C9" s="80">
        <v>76.55</v>
      </c>
      <c r="D9" s="80">
        <v>174.702</v>
      </c>
      <c r="E9" s="92">
        <v>78.27624219164659</v>
      </c>
      <c r="F9" s="92">
        <v>62.948743518149186</v>
      </c>
      <c r="G9" s="92">
        <v>70.67969242301308</v>
      </c>
      <c r="I9" s="93"/>
      <c r="J9" s="90"/>
      <c r="K9" s="94"/>
      <c r="L9" s="9"/>
    </row>
    <row r="10" spans="1:12" s="80" customFormat="1" ht="9">
      <c r="A10" s="81" t="s">
        <v>12</v>
      </c>
      <c r="B10" s="80">
        <v>155.205</v>
      </c>
      <c r="C10" s="80">
        <v>120.899</v>
      </c>
      <c r="D10" s="80">
        <v>276.104</v>
      </c>
      <c r="E10" s="92">
        <v>79.23062860724451</v>
      </c>
      <c r="F10" s="92">
        <v>64.02615695242584</v>
      </c>
      <c r="G10" s="92">
        <v>71.72333370353329</v>
      </c>
      <c r="I10" s="93"/>
      <c r="J10" s="90"/>
      <c r="K10" s="94"/>
      <c r="L10" s="9"/>
    </row>
    <row r="11" spans="1:12" s="80" customFormat="1" ht="9">
      <c r="A11" s="81" t="s">
        <v>13</v>
      </c>
      <c r="B11" s="80">
        <v>55.687000000000005</v>
      </c>
      <c r="C11" s="80">
        <v>41.126</v>
      </c>
      <c r="D11" s="80">
        <v>96.81400000000001</v>
      </c>
      <c r="E11" s="92">
        <v>77.3987237194462</v>
      </c>
      <c r="F11" s="92">
        <v>58.68576363898086</v>
      </c>
      <c r="G11" s="92">
        <v>68.09212881423886</v>
      </c>
      <c r="I11" s="93"/>
      <c r="J11" s="90"/>
      <c r="K11" s="94"/>
      <c r="L11" s="9"/>
    </row>
    <row r="12" spans="1:12" s="80" customFormat="1" ht="9">
      <c r="A12" s="81" t="s">
        <v>14</v>
      </c>
      <c r="B12" s="80">
        <v>107.133</v>
      </c>
      <c r="C12" s="80">
        <v>85.46700000000001</v>
      </c>
      <c r="D12" s="80">
        <v>192.6</v>
      </c>
      <c r="E12" s="92">
        <v>74.99837881069553</v>
      </c>
      <c r="F12" s="92">
        <v>61.60539687847573</v>
      </c>
      <c r="G12" s="92">
        <v>68.33159639295381</v>
      </c>
      <c r="I12" s="93"/>
      <c r="J12" s="90"/>
      <c r="K12" s="94"/>
      <c r="L12" s="9"/>
    </row>
    <row r="13" spans="1:12" s="80" customFormat="1" ht="9">
      <c r="A13" s="81" t="s">
        <v>15</v>
      </c>
      <c r="B13" s="80">
        <v>44.928000000000004</v>
      </c>
      <c r="C13" s="80">
        <v>37.131</v>
      </c>
      <c r="D13" s="80">
        <v>82.05799999999999</v>
      </c>
      <c r="E13" s="92">
        <v>75.2889501334941</v>
      </c>
      <c r="F13" s="92">
        <v>63.52212084696161</v>
      </c>
      <c r="G13" s="92">
        <v>69.40349910455986</v>
      </c>
      <c r="I13" s="93"/>
      <c r="J13" s="90"/>
      <c r="K13" s="94"/>
      <c r="L13" s="9"/>
    </row>
    <row r="14" spans="1:12" s="80" customFormat="1" ht="9">
      <c r="A14" s="81" t="s">
        <v>16</v>
      </c>
      <c r="B14" s="80">
        <v>40.885</v>
      </c>
      <c r="C14" s="80">
        <v>31.402</v>
      </c>
      <c r="D14" s="80">
        <v>72.286</v>
      </c>
      <c r="E14" s="92">
        <v>76.66273719435677</v>
      </c>
      <c r="F14" s="92">
        <v>59.80356353431871</v>
      </c>
      <c r="G14" s="92">
        <v>68.27787920207223</v>
      </c>
      <c r="I14" s="93"/>
      <c r="J14" s="90"/>
      <c r="K14" s="94"/>
      <c r="L14" s="9"/>
    </row>
    <row r="15" spans="1:12" s="80" customFormat="1" ht="9">
      <c r="A15" s="78" t="s">
        <v>17</v>
      </c>
      <c r="B15" s="79">
        <v>33.15</v>
      </c>
      <c r="C15" s="79">
        <v>26.79</v>
      </c>
      <c r="D15" s="79">
        <v>59.939</v>
      </c>
      <c r="E15" s="88">
        <v>77.18556725648924</v>
      </c>
      <c r="F15" s="88">
        <v>64.2508202697776</v>
      </c>
      <c r="G15" s="88">
        <v>70.77401170774012</v>
      </c>
      <c r="I15" s="89"/>
      <c r="J15" s="90"/>
      <c r="K15" s="91"/>
      <c r="L15" s="9"/>
    </row>
    <row r="16" spans="1:12" s="80" customFormat="1" ht="9">
      <c r="A16" s="81" t="s">
        <v>18</v>
      </c>
      <c r="B16" s="80">
        <v>33.15</v>
      </c>
      <c r="C16" s="80">
        <v>26.79</v>
      </c>
      <c r="D16" s="80">
        <v>59.939</v>
      </c>
      <c r="E16" s="92">
        <v>77.18556725648924</v>
      </c>
      <c r="F16" s="92">
        <v>64.2508202697776</v>
      </c>
      <c r="G16" s="92">
        <v>70.77401170774012</v>
      </c>
      <c r="I16" s="93"/>
      <c r="J16" s="90"/>
      <c r="K16" s="94"/>
      <c r="L16" s="9"/>
    </row>
    <row r="17" spans="1:12" s="80" customFormat="1" ht="9">
      <c r="A17" s="78" t="s">
        <v>19</v>
      </c>
      <c r="B17" s="79">
        <v>2616.8109999999997</v>
      </c>
      <c r="C17" s="79">
        <v>1917.603</v>
      </c>
      <c r="D17" s="79">
        <v>4534.415</v>
      </c>
      <c r="E17" s="88">
        <v>78.10437912417517</v>
      </c>
      <c r="F17" s="88">
        <v>59.15814428765638</v>
      </c>
      <c r="G17" s="88">
        <v>68.72446952873179</v>
      </c>
      <c r="I17" s="95"/>
      <c r="J17" s="90"/>
      <c r="K17" s="91"/>
      <c r="L17" s="9"/>
    </row>
    <row r="18" spans="1:12" s="80" customFormat="1" ht="8.25" customHeight="1">
      <c r="A18" s="81" t="s">
        <v>20</v>
      </c>
      <c r="B18" s="80">
        <v>226.715</v>
      </c>
      <c r="C18" s="80">
        <v>180.35899999999998</v>
      </c>
      <c r="D18" s="80">
        <v>407.074</v>
      </c>
      <c r="E18" s="92">
        <v>76.63198415962016</v>
      </c>
      <c r="F18" s="92">
        <v>62.02197113459496</v>
      </c>
      <c r="G18" s="92">
        <v>69.35474919439038</v>
      </c>
      <c r="I18" s="93"/>
      <c r="J18" s="90"/>
      <c r="K18" s="94"/>
      <c r="L18" s="9"/>
    </row>
    <row r="19" spans="1:12" s="80" customFormat="1" ht="8.25" customHeight="1">
      <c r="A19" s="81" t="s">
        <v>21</v>
      </c>
      <c r="B19" s="80">
        <v>161.721</v>
      </c>
      <c r="C19" s="80">
        <v>115.08699999999999</v>
      </c>
      <c r="D19" s="80">
        <v>276.808</v>
      </c>
      <c r="E19" s="92">
        <v>79.94486456410127</v>
      </c>
      <c r="F19" s="92">
        <v>58.9093286790335</v>
      </c>
      <c r="G19" s="92">
        <v>69.52036619344567</v>
      </c>
      <c r="I19" s="93"/>
      <c r="J19" s="90"/>
      <c r="K19" s="94"/>
      <c r="L19" s="9"/>
    </row>
    <row r="20" spans="1:12" s="80" customFormat="1" ht="8.25" customHeight="1">
      <c r="A20" s="81" t="s">
        <v>22</v>
      </c>
      <c r="B20" s="80">
        <v>49.007</v>
      </c>
      <c r="C20" s="80">
        <v>34.524</v>
      </c>
      <c r="D20" s="80">
        <v>83.531</v>
      </c>
      <c r="E20" s="92">
        <v>78.48622573711586</v>
      </c>
      <c r="F20" s="92">
        <v>57.863256503571904</v>
      </c>
      <c r="G20" s="92">
        <v>68.31088944305903</v>
      </c>
      <c r="I20" s="93"/>
      <c r="J20" s="90"/>
      <c r="K20" s="94"/>
      <c r="L20" s="9"/>
    </row>
    <row r="21" spans="1:12" s="80" customFormat="1" ht="8.25" customHeight="1">
      <c r="A21" s="81" t="s">
        <v>23</v>
      </c>
      <c r="B21" s="80">
        <v>1049.012</v>
      </c>
      <c r="C21" s="80">
        <v>828.9989999999999</v>
      </c>
      <c r="D21" s="80">
        <v>1878.01</v>
      </c>
      <c r="E21" s="92">
        <v>78.45056258715087</v>
      </c>
      <c r="F21" s="92">
        <v>62.87099816934584</v>
      </c>
      <c r="G21" s="92">
        <v>70.65912981932608</v>
      </c>
      <c r="I21" s="93"/>
      <c r="J21" s="90"/>
      <c r="K21" s="94"/>
      <c r="L21" s="9"/>
    </row>
    <row r="22" spans="1:12" s="80" customFormat="1" ht="8.25" customHeight="1">
      <c r="A22" s="81" t="s">
        <v>24</v>
      </c>
      <c r="B22" s="80">
        <v>294.417</v>
      </c>
      <c r="C22" s="80">
        <v>193.082</v>
      </c>
      <c r="D22" s="80">
        <v>487.49899999999997</v>
      </c>
      <c r="E22" s="92">
        <v>77.53071174263077</v>
      </c>
      <c r="F22" s="92">
        <v>53.9374504192117</v>
      </c>
      <c r="G22" s="92">
        <v>66.0147441931741</v>
      </c>
      <c r="I22" s="93"/>
      <c r="J22" s="90"/>
      <c r="K22" s="94"/>
      <c r="L22" s="9"/>
    </row>
    <row r="23" spans="1:12" s="80" customFormat="1" ht="8.25" customHeight="1">
      <c r="A23" s="81" t="s">
        <v>25</v>
      </c>
      <c r="B23" s="80">
        <v>338.262</v>
      </c>
      <c r="C23" s="80">
        <v>210.412</v>
      </c>
      <c r="D23" s="80">
        <v>548.675</v>
      </c>
      <c r="E23" s="92">
        <v>78.4927108131</v>
      </c>
      <c r="F23" s="92">
        <v>51.64716627172196</v>
      </c>
      <c r="G23" s="92">
        <v>65.37316925764235</v>
      </c>
      <c r="I23" s="93"/>
      <c r="J23" s="90"/>
      <c r="K23" s="94"/>
      <c r="L23" s="9"/>
    </row>
    <row r="24" spans="1:12" s="80" customFormat="1" ht="8.25" customHeight="1">
      <c r="A24" s="81" t="s">
        <v>26</v>
      </c>
      <c r="B24" s="80">
        <v>140.16</v>
      </c>
      <c r="C24" s="80">
        <v>104.33699999999999</v>
      </c>
      <c r="D24" s="80">
        <v>244.49699999999999</v>
      </c>
      <c r="E24" s="92">
        <v>76.56029433014328</v>
      </c>
      <c r="F24" s="92">
        <v>59.22165145355963</v>
      </c>
      <c r="G24" s="92">
        <v>68.00166605221611</v>
      </c>
      <c r="I24" s="93"/>
      <c r="J24" s="90"/>
      <c r="K24" s="94"/>
      <c r="L24" s="9"/>
    </row>
    <row r="25" spans="1:12" s="80" customFormat="1" ht="8.25" customHeight="1">
      <c r="A25" s="81" t="s">
        <v>27</v>
      </c>
      <c r="B25" s="80">
        <v>92.853</v>
      </c>
      <c r="C25" s="80">
        <v>68.749</v>
      </c>
      <c r="D25" s="80">
        <v>161.602</v>
      </c>
      <c r="E25" s="92">
        <v>75.37241551108526</v>
      </c>
      <c r="F25" s="92">
        <v>59.022139902023575</v>
      </c>
      <c r="G25" s="92">
        <v>67.3663378085164</v>
      </c>
      <c r="I25" s="93"/>
      <c r="J25" s="90"/>
      <c r="K25" s="94"/>
      <c r="L25" s="9"/>
    </row>
    <row r="26" spans="1:12" s="80" customFormat="1" ht="20.25" customHeight="1">
      <c r="A26" s="82" t="s">
        <v>28</v>
      </c>
      <c r="B26" s="83">
        <v>113.744</v>
      </c>
      <c r="C26" s="83">
        <v>79.032</v>
      </c>
      <c r="D26" s="83">
        <v>192.775</v>
      </c>
      <c r="E26" s="96">
        <v>80.4365612763719</v>
      </c>
      <c r="F26" s="96">
        <v>58.86084073970596</v>
      </c>
      <c r="G26" s="96">
        <v>69.82723090461498</v>
      </c>
      <c r="I26" s="93"/>
      <c r="J26" s="90"/>
      <c r="K26" s="94"/>
      <c r="L26" s="9"/>
    </row>
    <row r="27" spans="1:12" s="80" customFormat="1" ht="8.25" customHeight="1">
      <c r="A27" s="81" t="s">
        <v>29</v>
      </c>
      <c r="B27" s="80">
        <v>90.511</v>
      </c>
      <c r="C27" s="80">
        <v>64.235</v>
      </c>
      <c r="D27" s="80">
        <v>154.746</v>
      </c>
      <c r="E27" s="92">
        <v>78.27469266638407</v>
      </c>
      <c r="F27" s="92">
        <v>58.397582638952485</v>
      </c>
      <c r="G27" s="92">
        <v>68.51552982112273</v>
      </c>
      <c r="I27" s="93"/>
      <c r="J27" s="90"/>
      <c r="K27" s="94"/>
      <c r="L27" s="9"/>
    </row>
    <row r="28" spans="1:12" s="80" customFormat="1" ht="8.25" customHeight="1">
      <c r="A28" s="81" t="s">
        <v>30</v>
      </c>
      <c r="B28" s="80">
        <v>60.41</v>
      </c>
      <c r="C28" s="80">
        <v>38.787</v>
      </c>
      <c r="D28" s="80">
        <v>99.197</v>
      </c>
      <c r="E28" s="92">
        <v>76.87991745130917</v>
      </c>
      <c r="F28" s="92">
        <v>52.182160635006056</v>
      </c>
      <c r="G28" s="92">
        <v>64.79191360463584</v>
      </c>
      <c r="I28" s="93"/>
      <c r="J28" s="90"/>
      <c r="K28" s="94"/>
      <c r="L28" s="9"/>
    </row>
    <row r="29" spans="1:12" s="80" customFormat="1" ht="9">
      <c r="A29" s="78" t="s">
        <v>31</v>
      </c>
      <c r="B29" s="79">
        <v>276.904</v>
      </c>
      <c r="C29" s="79">
        <v>213.758</v>
      </c>
      <c r="D29" s="79">
        <v>490.662</v>
      </c>
      <c r="E29" s="88">
        <v>79.32134264421103</v>
      </c>
      <c r="F29" s="88">
        <v>63.13979316439371</v>
      </c>
      <c r="G29" s="88">
        <v>71.30082335462257</v>
      </c>
      <c r="I29" s="95"/>
      <c r="J29" s="90"/>
      <c r="K29" s="91"/>
      <c r="L29" s="9"/>
    </row>
    <row r="30" spans="1:12" s="80" customFormat="1" ht="9">
      <c r="A30" s="81" t="s">
        <v>32</v>
      </c>
      <c r="B30" s="80">
        <v>139.726</v>
      </c>
      <c r="C30" s="80">
        <v>108.997</v>
      </c>
      <c r="D30" s="80">
        <v>248.722</v>
      </c>
      <c r="E30" s="92">
        <v>81.33692050500028</v>
      </c>
      <c r="F30" s="92">
        <v>65.51461214232124</v>
      </c>
      <c r="G30" s="92">
        <v>73.4961354891168</v>
      </c>
      <c r="I30" s="93"/>
      <c r="J30" s="90"/>
      <c r="K30" s="94"/>
      <c r="L30" s="9"/>
    </row>
    <row r="31" spans="1:12" s="80" customFormat="1" ht="9">
      <c r="A31" s="81" t="s">
        <v>33</v>
      </c>
      <c r="B31" s="80">
        <v>137.179</v>
      </c>
      <c r="C31" s="80">
        <v>104.762</v>
      </c>
      <c r="D31" s="80">
        <v>241.94</v>
      </c>
      <c r="E31" s="92">
        <v>77.3873247129576</v>
      </c>
      <c r="F31" s="92">
        <v>60.86379398057456</v>
      </c>
      <c r="G31" s="92">
        <v>69.1954009659595</v>
      </c>
      <c r="I31" s="93"/>
      <c r="J31" s="90"/>
      <c r="K31" s="94"/>
      <c r="L31" s="9"/>
    </row>
    <row r="32" spans="1:12" s="80" customFormat="1" ht="9">
      <c r="A32" s="78" t="s">
        <v>34</v>
      </c>
      <c r="B32" s="79">
        <v>1301.194</v>
      </c>
      <c r="C32" s="79">
        <v>944.85</v>
      </c>
      <c r="D32" s="79">
        <v>2246.045</v>
      </c>
      <c r="E32" s="88">
        <v>77.99982141371837</v>
      </c>
      <c r="F32" s="88">
        <v>58.52809411101754</v>
      </c>
      <c r="G32" s="88">
        <v>68.35664292488245</v>
      </c>
      <c r="I32" s="89"/>
      <c r="J32" s="90"/>
      <c r="K32" s="91"/>
      <c r="L32" s="9"/>
    </row>
    <row r="33" spans="1:12" s="80" customFormat="1" ht="9">
      <c r="A33" s="81" t="s">
        <v>35</v>
      </c>
      <c r="B33" s="80">
        <v>247.31099999999998</v>
      </c>
      <c r="C33" s="80">
        <v>180.895</v>
      </c>
      <c r="D33" s="80">
        <v>428.206</v>
      </c>
      <c r="E33" s="92">
        <v>78.63608714705246</v>
      </c>
      <c r="F33" s="92">
        <v>60.31629004313046</v>
      </c>
      <c r="G33" s="92">
        <v>69.58787116422258</v>
      </c>
      <c r="I33" s="93"/>
      <c r="J33" s="90"/>
      <c r="K33" s="94"/>
      <c r="L33" s="9"/>
    </row>
    <row r="34" spans="1:12" s="80" customFormat="1" ht="9">
      <c r="A34" s="81" t="s">
        <v>36</v>
      </c>
      <c r="B34" s="80">
        <v>236.475</v>
      </c>
      <c r="C34" s="80">
        <v>166.50799999999998</v>
      </c>
      <c r="D34" s="80">
        <v>402.985</v>
      </c>
      <c r="E34" s="92">
        <v>79.58263584361167</v>
      </c>
      <c r="F34" s="92">
        <v>58.85159111313789</v>
      </c>
      <c r="G34" s="92">
        <v>69.42421740109602</v>
      </c>
      <c r="I34" s="93"/>
      <c r="J34" s="90"/>
      <c r="K34" s="94"/>
      <c r="L34" s="9"/>
    </row>
    <row r="35" spans="1:12" s="80" customFormat="1" ht="9">
      <c r="A35" s="81" t="s">
        <v>37</v>
      </c>
      <c r="B35" s="80">
        <v>53.628</v>
      </c>
      <c r="C35" s="80">
        <v>44.224000000000004</v>
      </c>
      <c r="D35" s="80">
        <v>97.85300000000001</v>
      </c>
      <c r="E35" s="92">
        <v>75.86997533014078</v>
      </c>
      <c r="F35" s="92">
        <v>64.31765861669527</v>
      </c>
      <c r="G35" s="92">
        <v>70.12325869739624</v>
      </c>
      <c r="I35" s="93"/>
      <c r="J35" s="90"/>
      <c r="K35" s="94"/>
      <c r="L35" s="9"/>
    </row>
    <row r="36" spans="1:12" s="80" customFormat="1" ht="9">
      <c r="A36" s="81" t="s">
        <v>38</v>
      </c>
      <c r="B36" s="80">
        <v>235.424</v>
      </c>
      <c r="C36" s="80">
        <v>162.185</v>
      </c>
      <c r="D36" s="80">
        <v>397.60799999999995</v>
      </c>
      <c r="E36" s="92">
        <v>78.36286549213696</v>
      </c>
      <c r="F36" s="92">
        <v>56.00704565431129</v>
      </c>
      <c r="G36" s="92">
        <v>67.34133549830263</v>
      </c>
      <c r="I36" s="93"/>
      <c r="J36" s="90"/>
      <c r="K36" s="94"/>
      <c r="L36" s="9"/>
    </row>
    <row r="37" spans="1:12" s="80" customFormat="1" ht="9">
      <c r="A37" s="81" t="s">
        <v>39</v>
      </c>
      <c r="B37" s="80">
        <v>215.575</v>
      </c>
      <c r="C37" s="80">
        <v>161.676</v>
      </c>
      <c r="D37" s="80">
        <v>377.25199999999995</v>
      </c>
      <c r="E37" s="92">
        <v>75.55740207126757</v>
      </c>
      <c r="F37" s="92">
        <v>56.762025370490264</v>
      </c>
      <c r="G37" s="92">
        <v>66.14807612168356</v>
      </c>
      <c r="I37" s="93"/>
      <c r="J37" s="90"/>
      <c r="K37" s="94"/>
      <c r="L37" s="9"/>
    </row>
    <row r="38" spans="1:12" s="80" customFormat="1" ht="9">
      <c r="A38" s="81" t="s">
        <v>40</v>
      </c>
      <c r="B38" s="80">
        <v>248.60299999999998</v>
      </c>
      <c r="C38" s="80">
        <v>178.95600000000002</v>
      </c>
      <c r="D38" s="80">
        <v>427.55800000000005</v>
      </c>
      <c r="E38" s="92">
        <v>78.65563866048495</v>
      </c>
      <c r="F38" s="92">
        <v>58.148577155091075</v>
      </c>
      <c r="G38" s="92">
        <v>68.43806587264147</v>
      </c>
      <c r="I38" s="93"/>
      <c r="J38" s="90"/>
      <c r="K38" s="94"/>
      <c r="L38" s="9"/>
    </row>
    <row r="39" spans="1:12" s="80" customFormat="1" ht="9">
      <c r="A39" s="81" t="s">
        <v>41</v>
      </c>
      <c r="B39" s="80">
        <v>64.179</v>
      </c>
      <c r="C39" s="80">
        <v>50.403000000000006</v>
      </c>
      <c r="D39" s="80">
        <v>114.583</v>
      </c>
      <c r="E39" s="92">
        <v>76.35226237473428</v>
      </c>
      <c r="F39" s="92">
        <v>62.488996888134</v>
      </c>
      <c r="G39" s="92">
        <v>69.49209738379227</v>
      </c>
      <c r="I39" s="93"/>
      <c r="J39" s="90"/>
      <c r="K39" s="94"/>
      <c r="L39" s="9"/>
    </row>
    <row r="40" spans="1:12" s="80" customFormat="1" ht="9">
      <c r="A40" s="78" t="s">
        <v>42</v>
      </c>
      <c r="B40" s="79">
        <v>300.733</v>
      </c>
      <c r="C40" s="79">
        <v>238.01</v>
      </c>
      <c r="D40" s="79">
        <v>538.743</v>
      </c>
      <c r="E40" s="88">
        <v>74.85701264669021</v>
      </c>
      <c r="F40" s="88">
        <v>60.58925308038433</v>
      </c>
      <c r="G40" s="88">
        <v>67.76200482904248</v>
      </c>
      <c r="I40" s="89"/>
      <c r="J40" s="90"/>
      <c r="K40" s="91"/>
      <c r="L40" s="9"/>
    </row>
    <row r="41" spans="1:12" s="80" customFormat="1" ht="9">
      <c r="A41" s="81" t="s">
        <v>43</v>
      </c>
      <c r="B41" s="80">
        <v>131.812</v>
      </c>
      <c r="C41" s="80">
        <v>103.266</v>
      </c>
      <c r="D41" s="80">
        <v>235.077</v>
      </c>
      <c r="E41" s="92">
        <v>74.7874964940499</v>
      </c>
      <c r="F41" s="92">
        <v>59.50827521358647</v>
      </c>
      <c r="G41" s="92">
        <v>67.17789295852344</v>
      </c>
      <c r="I41" s="93"/>
      <c r="J41" s="90"/>
      <c r="K41" s="94"/>
      <c r="L41" s="9"/>
    </row>
    <row r="42" spans="1:12" s="80" customFormat="1" ht="9">
      <c r="A42" s="81" t="s">
        <v>44</v>
      </c>
      <c r="B42" s="80">
        <v>34.373999999999995</v>
      </c>
      <c r="C42" s="80">
        <v>25.56</v>
      </c>
      <c r="D42" s="80">
        <v>59.934000000000005</v>
      </c>
      <c r="E42" s="92">
        <v>73.91513771511143</v>
      </c>
      <c r="F42" s="92">
        <v>58.13468414779499</v>
      </c>
      <c r="G42" s="92">
        <v>66.20568408322322</v>
      </c>
      <c r="I42" s="93"/>
      <c r="J42" s="90"/>
      <c r="K42" s="94"/>
      <c r="L42" s="9"/>
    </row>
    <row r="43" spans="1:12" s="80" customFormat="1" ht="9">
      <c r="A43" s="81" t="s">
        <v>45</v>
      </c>
      <c r="B43" s="80">
        <v>51.379</v>
      </c>
      <c r="C43" s="80">
        <v>44.062000000000005</v>
      </c>
      <c r="D43" s="80">
        <v>95.44200000000001</v>
      </c>
      <c r="E43" s="92">
        <v>70.15161801312514</v>
      </c>
      <c r="F43" s="92">
        <v>60.29016806490019</v>
      </c>
      <c r="G43" s="92">
        <v>65.1681148469966</v>
      </c>
      <c r="I43" s="93"/>
      <c r="J43" s="90"/>
      <c r="K43" s="94"/>
      <c r="L43" s="9"/>
    </row>
    <row r="44" spans="1:12" s="80" customFormat="1" ht="9">
      <c r="A44" s="81" t="s">
        <v>46</v>
      </c>
      <c r="B44" s="80">
        <v>83.16799999999999</v>
      </c>
      <c r="C44" s="80">
        <v>65.122</v>
      </c>
      <c r="D44" s="80">
        <v>148.291</v>
      </c>
      <c r="E44" s="92">
        <v>78.59054329829425</v>
      </c>
      <c r="F44" s="92">
        <v>63.702740252446134</v>
      </c>
      <c r="G44" s="92">
        <v>71.23435750109557</v>
      </c>
      <c r="I44" s="93"/>
      <c r="J44" s="90"/>
      <c r="K44" s="94"/>
      <c r="L44" s="9"/>
    </row>
    <row r="45" spans="1:12" s="80" customFormat="1" ht="9">
      <c r="A45" s="78" t="s">
        <v>47</v>
      </c>
      <c r="B45" s="79">
        <v>384.08799999999997</v>
      </c>
      <c r="C45" s="79">
        <v>303.941</v>
      </c>
      <c r="D45" s="79">
        <v>688.029</v>
      </c>
      <c r="E45" s="88">
        <v>75.72460605666939</v>
      </c>
      <c r="F45" s="88">
        <v>59.561251016730196</v>
      </c>
      <c r="G45" s="88">
        <v>67.57025870652771</v>
      </c>
      <c r="I45" s="89"/>
      <c r="J45" s="90"/>
      <c r="K45" s="91"/>
      <c r="L45" s="9"/>
    </row>
    <row r="46" spans="1:12" s="80" customFormat="1" ht="8.25" customHeight="1">
      <c r="A46" s="81" t="s">
        <v>48</v>
      </c>
      <c r="B46" s="80">
        <v>54.190999999999995</v>
      </c>
      <c r="C46" s="80">
        <v>42.501000000000005</v>
      </c>
      <c r="D46" s="80">
        <v>96.692</v>
      </c>
      <c r="E46" s="92">
        <v>77.07428038146344</v>
      </c>
      <c r="F46" s="92">
        <v>60.011228353030944</v>
      </c>
      <c r="G46" s="92">
        <v>68.48781194538013</v>
      </c>
      <c r="I46" s="93"/>
      <c r="J46" s="90"/>
      <c r="K46" s="94"/>
      <c r="L46" s="9"/>
    </row>
    <row r="47" spans="1:12" s="80" customFormat="1" ht="8.25" customHeight="1">
      <c r="A47" s="81" t="s">
        <v>49</v>
      </c>
      <c r="B47" s="80">
        <v>66.312</v>
      </c>
      <c r="C47" s="80">
        <v>51.876</v>
      </c>
      <c r="D47" s="80">
        <v>118.19</v>
      </c>
      <c r="E47" s="92">
        <v>73.4796209402889</v>
      </c>
      <c r="F47" s="92">
        <v>57.127686015771516</v>
      </c>
      <c r="G47" s="92">
        <v>65.2314408489394</v>
      </c>
      <c r="I47" s="93"/>
      <c r="J47" s="90"/>
      <c r="K47" s="94"/>
      <c r="L47" s="9"/>
    </row>
    <row r="48" spans="1:12" s="80" customFormat="1" ht="8.25" customHeight="1">
      <c r="A48" s="81" t="s">
        <v>50</v>
      </c>
      <c r="B48" s="80">
        <v>208.88</v>
      </c>
      <c r="C48" s="80">
        <v>171.252</v>
      </c>
      <c r="D48" s="80">
        <v>380.133</v>
      </c>
      <c r="E48" s="92">
        <v>75.7583904646682</v>
      </c>
      <c r="F48" s="92">
        <v>61.48638549341422</v>
      </c>
      <c r="G48" s="92">
        <v>68.53683866838097</v>
      </c>
      <c r="I48" s="93"/>
      <c r="J48" s="90"/>
      <c r="K48" s="94"/>
      <c r="L48" s="9"/>
    </row>
    <row r="49" spans="1:12" s="80" customFormat="1" ht="8.25" customHeight="1">
      <c r="A49" s="81" t="s">
        <v>51</v>
      </c>
      <c r="B49" s="80">
        <v>54.704</v>
      </c>
      <c r="C49" s="80">
        <v>38.311</v>
      </c>
      <c r="D49" s="80">
        <v>93.015</v>
      </c>
      <c r="E49" s="92">
        <v>77.07356484353583</v>
      </c>
      <c r="F49" s="92">
        <v>54.60092609956292</v>
      </c>
      <c r="G49" s="92">
        <v>65.83643498081308</v>
      </c>
      <c r="I49" s="93"/>
      <c r="J49" s="90"/>
      <c r="K49" s="94"/>
      <c r="L49" s="9"/>
    </row>
    <row r="50" spans="1:12" s="80" customFormat="1" ht="9">
      <c r="A50" s="78" t="s">
        <v>52</v>
      </c>
      <c r="B50" s="79">
        <v>1145.415</v>
      </c>
      <c r="C50" s="79">
        <v>931.5310000000001</v>
      </c>
      <c r="D50" s="79">
        <v>2076.946</v>
      </c>
      <c r="E50" s="88">
        <v>78.63056139823186</v>
      </c>
      <c r="F50" s="88">
        <v>64.94963437818888</v>
      </c>
      <c r="G50" s="88">
        <v>71.78834873329708</v>
      </c>
      <c r="I50" s="89"/>
      <c r="J50" s="90"/>
      <c r="K50" s="91"/>
      <c r="L50" s="9"/>
    </row>
    <row r="51" spans="1:12" s="80" customFormat="1" ht="8.25" customHeight="1">
      <c r="A51" s="81" t="s">
        <v>53</v>
      </c>
      <c r="B51" s="80">
        <v>75.31099999999999</v>
      </c>
      <c r="C51" s="80">
        <v>53.667</v>
      </c>
      <c r="D51" s="80">
        <v>128.977</v>
      </c>
      <c r="E51" s="92">
        <v>78.9822961257986</v>
      </c>
      <c r="F51" s="92">
        <v>58.47915793190194</v>
      </c>
      <c r="G51" s="92">
        <v>68.86083395059039</v>
      </c>
      <c r="I51" s="93"/>
      <c r="J51" s="90"/>
      <c r="K51" s="94"/>
      <c r="L51" s="9"/>
    </row>
    <row r="52" spans="1:12" s="80" customFormat="1" ht="8.25" customHeight="1">
      <c r="A52" s="81" t="s">
        <v>54</v>
      </c>
      <c r="B52" s="80">
        <v>116.705</v>
      </c>
      <c r="C52" s="80">
        <v>91.31099999999999</v>
      </c>
      <c r="D52" s="80">
        <v>208.015</v>
      </c>
      <c r="E52" s="92">
        <v>78.25643105365096</v>
      </c>
      <c r="F52" s="92">
        <v>63.404740778298894</v>
      </c>
      <c r="G52" s="92">
        <v>70.85667973012326</v>
      </c>
      <c r="I52" s="93"/>
      <c r="J52" s="90"/>
      <c r="K52" s="94"/>
      <c r="L52" s="9"/>
    </row>
    <row r="53" spans="1:12" s="80" customFormat="1" ht="8.25" customHeight="1">
      <c r="A53" s="81" t="s">
        <v>55</v>
      </c>
      <c r="B53" s="80">
        <v>143.364</v>
      </c>
      <c r="C53" s="80">
        <v>105.537</v>
      </c>
      <c r="D53" s="80">
        <v>248.9</v>
      </c>
      <c r="E53" s="92">
        <v>80.08885322021267</v>
      </c>
      <c r="F53" s="92">
        <v>61.355938152652726</v>
      </c>
      <c r="G53" s="92">
        <v>70.81773461771203</v>
      </c>
      <c r="I53" s="93"/>
      <c r="J53" s="90"/>
      <c r="K53" s="94"/>
      <c r="L53" s="9"/>
    </row>
    <row r="54" spans="1:12" s="80" customFormat="1" ht="8.25" customHeight="1">
      <c r="A54" s="81" t="s">
        <v>56</v>
      </c>
      <c r="B54" s="80">
        <v>181.43200000000002</v>
      </c>
      <c r="C54" s="80">
        <v>150.17</v>
      </c>
      <c r="D54" s="80">
        <v>331.602</v>
      </c>
      <c r="E54" s="92">
        <v>77.61876904539461</v>
      </c>
      <c r="F54" s="92">
        <v>65.79211666172611</v>
      </c>
      <c r="G54" s="92">
        <v>71.74490582953729</v>
      </c>
      <c r="I54" s="93"/>
      <c r="J54" s="90"/>
      <c r="K54" s="94"/>
      <c r="L54" s="9"/>
    </row>
    <row r="55" spans="1:12" s="80" customFormat="1" ht="8.25" customHeight="1">
      <c r="A55" s="81" t="s">
        <v>57</v>
      </c>
      <c r="B55" s="80">
        <v>251.949</v>
      </c>
      <c r="C55" s="80">
        <v>220.018</v>
      </c>
      <c r="D55" s="80">
        <v>471.966</v>
      </c>
      <c r="E55" s="92">
        <v>78.46534177879965</v>
      </c>
      <c r="F55" s="92">
        <v>67.92691284746893</v>
      </c>
      <c r="G55" s="92">
        <v>73.14741958614387</v>
      </c>
      <c r="I55" s="93"/>
      <c r="J55" s="90"/>
      <c r="K55" s="94"/>
      <c r="L55" s="9"/>
    </row>
    <row r="56" spans="1:12" s="80" customFormat="1" ht="8.25" customHeight="1">
      <c r="A56" s="81" t="s">
        <v>58</v>
      </c>
      <c r="B56" s="80">
        <v>91.55099999999999</v>
      </c>
      <c r="C56" s="80">
        <v>77.78399999999999</v>
      </c>
      <c r="D56" s="80">
        <v>169.334</v>
      </c>
      <c r="E56" s="92">
        <v>79.2668125481719</v>
      </c>
      <c r="F56" s="92">
        <v>66.90417093364344</v>
      </c>
      <c r="G56" s="92">
        <v>73.02171835406966</v>
      </c>
      <c r="I56" s="93"/>
      <c r="J56" s="90"/>
      <c r="K56" s="94"/>
      <c r="L56" s="9"/>
    </row>
    <row r="57" spans="1:12" s="80" customFormat="1" ht="8.25" customHeight="1">
      <c r="A57" s="81" t="s">
        <v>59</v>
      </c>
      <c r="B57" s="80">
        <v>100.538</v>
      </c>
      <c r="C57" s="80">
        <v>86.926</v>
      </c>
      <c r="D57" s="80">
        <v>187.464</v>
      </c>
      <c r="E57" s="92">
        <v>78.7131138980164</v>
      </c>
      <c r="F57" s="92">
        <v>69.23064544679207</v>
      </c>
      <c r="G57" s="92">
        <v>73.97540571722605</v>
      </c>
      <c r="I57" s="93"/>
      <c r="J57" s="90"/>
      <c r="K57" s="94"/>
      <c r="L57" s="9"/>
    </row>
    <row r="58" spans="1:12" s="80" customFormat="1" ht="8.25" customHeight="1">
      <c r="A58" s="81" t="s">
        <v>60</v>
      </c>
      <c r="B58" s="80">
        <v>102.437</v>
      </c>
      <c r="C58" s="80">
        <v>82.234</v>
      </c>
      <c r="D58" s="80">
        <v>184.671</v>
      </c>
      <c r="E58" s="92">
        <v>77.56372421716992</v>
      </c>
      <c r="F58" s="92">
        <v>63.88042785294326</v>
      </c>
      <c r="G58" s="92">
        <v>70.72228234136743</v>
      </c>
      <c r="I58" s="93"/>
      <c r="J58" s="90"/>
      <c r="K58" s="94"/>
      <c r="L58" s="9"/>
    </row>
    <row r="59" spans="1:12" s="80" customFormat="1" ht="8.25" customHeight="1">
      <c r="A59" s="81" t="s">
        <v>61</v>
      </c>
      <c r="B59" s="80">
        <v>82.12899999999999</v>
      </c>
      <c r="C59" s="80">
        <v>63.885</v>
      </c>
      <c r="D59" s="80">
        <v>146.015</v>
      </c>
      <c r="E59" s="92">
        <v>79.66277768898833</v>
      </c>
      <c r="F59" s="92">
        <v>61.65497650618232</v>
      </c>
      <c r="G59" s="92">
        <v>70.54025549028111</v>
      </c>
      <c r="I59" s="93"/>
      <c r="J59" s="90"/>
      <c r="K59" s="94"/>
      <c r="L59" s="9"/>
    </row>
    <row r="60" spans="1:12" s="80" customFormat="1" ht="9">
      <c r="A60" s="78" t="s">
        <v>62</v>
      </c>
      <c r="B60" s="79">
        <v>940.533</v>
      </c>
      <c r="C60" s="79">
        <v>721.904</v>
      </c>
      <c r="D60" s="79">
        <v>1662.4379999999999</v>
      </c>
      <c r="E60" s="88">
        <v>77.19078799664418</v>
      </c>
      <c r="F60" s="88">
        <v>59.089427279521736</v>
      </c>
      <c r="G60" s="88">
        <v>68.06156472118913</v>
      </c>
      <c r="I60" s="89"/>
      <c r="J60" s="90"/>
      <c r="K60" s="91"/>
      <c r="L60" s="9"/>
    </row>
    <row r="61" spans="1:12" s="80" customFormat="1" ht="8.25" customHeight="1">
      <c r="A61" s="81" t="s">
        <v>63</v>
      </c>
      <c r="B61" s="80">
        <v>48.381</v>
      </c>
      <c r="C61" s="80">
        <v>38.697</v>
      </c>
      <c r="D61" s="80">
        <v>87.078</v>
      </c>
      <c r="E61" s="92">
        <v>73.07797955135052</v>
      </c>
      <c r="F61" s="92">
        <v>58.513252049998464</v>
      </c>
      <c r="G61" s="92">
        <v>65.81835716253866</v>
      </c>
      <c r="I61" s="93"/>
      <c r="J61" s="90"/>
      <c r="K61" s="94"/>
      <c r="L61" s="9"/>
    </row>
    <row r="62" spans="1:12" s="80" customFormat="1" ht="8.25" customHeight="1">
      <c r="A62" s="81" t="s">
        <v>64</v>
      </c>
      <c r="B62" s="80">
        <v>100.932</v>
      </c>
      <c r="C62" s="80">
        <v>66.72</v>
      </c>
      <c r="D62" s="80">
        <v>167.65099999999998</v>
      </c>
      <c r="E62" s="92">
        <v>78.15226675820448</v>
      </c>
      <c r="F62" s="92">
        <v>52.152212138176836</v>
      </c>
      <c r="G62" s="92">
        <v>65.07199809591812</v>
      </c>
      <c r="I62" s="93"/>
      <c r="J62" s="90"/>
      <c r="K62" s="94"/>
      <c r="L62" s="9"/>
    </row>
    <row r="63" spans="1:12" s="80" customFormat="1" ht="8.25" customHeight="1">
      <c r="A63" s="81" t="s">
        <v>65</v>
      </c>
      <c r="B63" s="80">
        <v>74.347</v>
      </c>
      <c r="C63" s="80">
        <v>55.945</v>
      </c>
      <c r="D63" s="80">
        <v>130.292</v>
      </c>
      <c r="E63" s="92">
        <v>78.05130193189895</v>
      </c>
      <c r="F63" s="92">
        <v>58.288506506443525</v>
      </c>
      <c r="G63" s="92">
        <v>68.0387615020082</v>
      </c>
      <c r="I63" s="93"/>
      <c r="J63" s="90"/>
      <c r="K63" s="94"/>
      <c r="L63" s="9"/>
    </row>
    <row r="64" spans="1:12" s="80" customFormat="1" ht="8.25" customHeight="1">
      <c r="A64" s="81" t="s">
        <v>66</v>
      </c>
      <c r="B64" s="80">
        <v>252.43</v>
      </c>
      <c r="C64" s="80">
        <v>202.58399999999997</v>
      </c>
      <c r="D64" s="80">
        <v>455.014</v>
      </c>
      <c r="E64" s="92">
        <v>79.38287653337376</v>
      </c>
      <c r="F64" s="92">
        <v>62.67115572354752</v>
      </c>
      <c r="G64" s="92">
        <v>70.90008100252537</v>
      </c>
      <c r="I64" s="93"/>
      <c r="J64" s="90"/>
      <c r="K64" s="94"/>
      <c r="L64" s="9"/>
    </row>
    <row r="65" spans="1:12" s="80" customFormat="1" ht="8.25" customHeight="1">
      <c r="A65" s="81" t="s">
        <v>67</v>
      </c>
      <c r="B65" s="80">
        <v>81.23599999999999</v>
      </c>
      <c r="C65" s="80">
        <v>63.8</v>
      </c>
      <c r="D65" s="80">
        <v>145.035</v>
      </c>
      <c r="E65" s="92">
        <v>73.97170368564652</v>
      </c>
      <c r="F65" s="92">
        <v>57.093984345065415</v>
      </c>
      <c r="G65" s="92">
        <v>65.4179247333207</v>
      </c>
      <c r="I65" s="93"/>
      <c r="J65" s="90"/>
      <c r="K65" s="94"/>
      <c r="L65" s="9"/>
    </row>
    <row r="66" spans="1:12" s="80" customFormat="1" ht="8.25" customHeight="1">
      <c r="A66" s="81" t="s">
        <v>68</v>
      </c>
      <c r="B66" s="80">
        <v>104.79700000000001</v>
      </c>
      <c r="C66" s="80">
        <v>78.413</v>
      </c>
      <c r="D66" s="80">
        <v>183.21</v>
      </c>
      <c r="E66" s="92">
        <v>75.64695456610295</v>
      </c>
      <c r="F66" s="92">
        <v>57.12004041214445</v>
      </c>
      <c r="G66" s="92">
        <v>66.37212900154707</v>
      </c>
      <c r="I66" s="93"/>
      <c r="J66" s="90"/>
      <c r="K66" s="94"/>
      <c r="L66" s="9"/>
    </row>
    <row r="67" spans="1:12" s="80" customFormat="1" ht="8.25" customHeight="1">
      <c r="A67" s="81" t="s">
        <v>69</v>
      </c>
      <c r="B67" s="80">
        <v>89.615</v>
      </c>
      <c r="C67" s="80">
        <v>67.355</v>
      </c>
      <c r="D67" s="80">
        <v>156.97</v>
      </c>
      <c r="E67" s="92">
        <v>78.12341549765604</v>
      </c>
      <c r="F67" s="92">
        <v>59.14475431606906</v>
      </c>
      <c r="G67" s="92">
        <v>68.61119862269099</v>
      </c>
      <c r="I67" s="93"/>
      <c r="J67" s="90"/>
      <c r="K67" s="94"/>
      <c r="L67" s="9"/>
    </row>
    <row r="68" spans="1:12" s="80" customFormat="1" ht="8.25" customHeight="1">
      <c r="A68" s="81" t="s">
        <v>70</v>
      </c>
      <c r="B68" s="80">
        <v>67.673</v>
      </c>
      <c r="C68" s="80">
        <v>54.292</v>
      </c>
      <c r="D68" s="80">
        <v>121.965</v>
      </c>
      <c r="E68" s="92">
        <v>76.31972845239078</v>
      </c>
      <c r="F68" s="92">
        <v>61.81929407419376</v>
      </c>
      <c r="G68" s="92">
        <v>68.99338721528288</v>
      </c>
      <c r="I68" s="93"/>
      <c r="J68" s="90"/>
      <c r="K68" s="94"/>
      <c r="L68" s="9"/>
    </row>
    <row r="69" spans="1:12" s="80" customFormat="1" ht="8.25" customHeight="1">
      <c r="A69" s="81" t="s">
        <v>71</v>
      </c>
      <c r="B69" s="80">
        <v>57.184</v>
      </c>
      <c r="C69" s="80">
        <v>41.751000000000005</v>
      </c>
      <c r="D69" s="80">
        <v>98.93599999999999</v>
      </c>
      <c r="E69" s="92">
        <v>75.52370452039689</v>
      </c>
      <c r="F69" s="92">
        <v>54.975351968428676</v>
      </c>
      <c r="G69" s="92">
        <v>65.1383175505922</v>
      </c>
      <c r="I69" s="93"/>
      <c r="J69" s="90"/>
      <c r="K69" s="94"/>
      <c r="L69" s="9"/>
    </row>
    <row r="70" spans="1:12" s="80" customFormat="1" ht="8.25" customHeight="1">
      <c r="A70" s="81" t="s">
        <v>72</v>
      </c>
      <c r="B70" s="80">
        <v>63.939</v>
      </c>
      <c r="C70" s="80">
        <v>52.348</v>
      </c>
      <c r="D70" s="80">
        <v>116.287</v>
      </c>
      <c r="E70" s="92">
        <v>77.54220603435546</v>
      </c>
      <c r="F70" s="92">
        <v>63.88609674176862</v>
      </c>
      <c r="G70" s="92">
        <v>70.70115323680041</v>
      </c>
      <c r="I70" s="93"/>
      <c r="J70" s="90"/>
      <c r="K70" s="94"/>
      <c r="L70" s="9"/>
    </row>
    <row r="71" spans="1:12" s="80" customFormat="1" ht="9">
      <c r="A71" s="78" t="s">
        <v>73</v>
      </c>
      <c r="B71" s="79">
        <v>221.944</v>
      </c>
      <c r="C71" s="79">
        <v>171.373</v>
      </c>
      <c r="D71" s="79">
        <v>393.31800000000004</v>
      </c>
      <c r="E71" s="88">
        <v>75.61965969035394</v>
      </c>
      <c r="F71" s="88">
        <v>58.11758747887025</v>
      </c>
      <c r="G71" s="88">
        <v>66.76927549171775</v>
      </c>
      <c r="I71" s="89"/>
      <c r="J71" s="90"/>
      <c r="K71" s="95"/>
      <c r="L71" s="9"/>
    </row>
    <row r="72" spans="1:12" s="80" customFormat="1" ht="9">
      <c r="A72" s="81" t="s">
        <v>74</v>
      </c>
      <c r="B72" s="80">
        <v>168.046</v>
      </c>
      <c r="C72" s="80">
        <v>129.606</v>
      </c>
      <c r="D72" s="80">
        <v>297.654</v>
      </c>
      <c r="E72" s="92">
        <v>76.68533265798088</v>
      </c>
      <c r="F72" s="92">
        <v>59.146554900515845</v>
      </c>
      <c r="G72" s="92">
        <v>67.83658616498933</v>
      </c>
      <c r="I72" s="93"/>
      <c r="J72" s="90"/>
      <c r="K72" s="97"/>
      <c r="L72" s="9"/>
    </row>
    <row r="73" spans="1:12" s="80" customFormat="1" ht="9">
      <c r="A73" s="81" t="s">
        <v>75</v>
      </c>
      <c r="B73" s="80">
        <v>53.897000000000006</v>
      </c>
      <c r="C73" s="80">
        <v>41.766999999999996</v>
      </c>
      <c r="D73" s="80">
        <v>95.66399999999999</v>
      </c>
      <c r="E73" s="92">
        <v>72.48374943071254</v>
      </c>
      <c r="F73" s="92">
        <v>55.14303590207798</v>
      </c>
      <c r="G73" s="92">
        <v>63.65699959344083</v>
      </c>
      <c r="I73" s="93"/>
      <c r="J73" s="90"/>
      <c r="K73" s="97"/>
      <c r="L73" s="9"/>
    </row>
    <row r="74" spans="1:12" s="80" customFormat="1" ht="9">
      <c r="A74" s="78" t="s">
        <v>76</v>
      </c>
      <c r="B74" s="79">
        <v>390.406</v>
      </c>
      <c r="C74" s="79">
        <v>307.559</v>
      </c>
      <c r="D74" s="79">
        <v>697.965</v>
      </c>
      <c r="E74" s="88">
        <v>75.02814859296542</v>
      </c>
      <c r="F74" s="88">
        <v>59.733119997477814</v>
      </c>
      <c r="G74" s="88">
        <v>67.3712558015655</v>
      </c>
      <c r="I74" s="89"/>
      <c r="J74" s="90"/>
      <c r="K74" s="95"/>
      <c r="L74" s="9"/>
    </row>
    <row r="75" spans="1:12" s="80" customFormat="1" ht="9">
      <c r="A75" s="81" t="s">
        <v>77</v>
      </c>
      <c r="B75" s="80">
        <v>99.995</v>
      </c>
      <c r="C75" s="80">
        <v>73.69399999999999</v>
      </c>
      <c r="D75" s="80">
        <v>173.689</v>
      </c>
      <c r="E75" s="92">
        <v>77.80812263236719</v>
      </c>
      <c r="F75" s="92">
        <v>58.19478777890876</v>
      </c>
      <c r="G75" s="92">
        <v>68.04425551082458</v>
      </c>
      <c r="I75" s="93"/>
      <c r="J75" s="90"/>
      <c r="K75" s="97"/>
      <c r="L75" s="9"/>
    </row>
    <row r="76" spans="1:12" s="80" customFormat="1" ht="9">
      <c r="A76" s="81" t="s">
        <v>78</v>
      </c>
      <c r="B76" s="80">
        <v>116.353</v>
      </c>
      <c r="C76" s="80">
        <v>100.48</v>
      </c>
      <c r="D76" s="80">
        <v>216.833</v>
      </c>
      <c r="E76" s="92">
        <v>74.31157213676221</v>
      </c>
      <c r="F76" s="92">
        <v>64.69237443488358</v>
      </c>
      <c r="G76" s="92">
        <v>69.49312069021863</v>
      </c>
      <c r="I76" s="93"/>
      <c r="J76" s="90"/>
      <c r="K76" s="97"/>
      <c r="L76" s="9"/>
    </row>
    <row r="77" spans="1:12" s="80" customFormat="1" ht="9">
      <c r="A77" s="81" t="s">
        <v>79</v>
      </c>
      <c r="B77" s="80">
        <v>78.844</v>
      </c>
      <c r="C77" s="80">
        <v>60.955999999999996</v>
      </c>
      <c r="D77" s="80">
        <v>139.8</v>
      </c>
      <c r="E77" s="92">
        <v>73.48226120103327</v>
      </c>
      <c r="F77" s="92">
        <v>58.18557976759025</v>
      </c>
      <c r="G77" s="92">
        <v>65.83107268410389</v>
      </c>
      <c r="I77" s="93"/>
      <c r="J77" s="90"/>
      <c r="K77" s="97"/>
      <c r="L77" s="9"/>
    </row>
    <row r="78" spans="1:12" s="80" customFormat="1" ht="9">
      <c r="A78" s="81" t="s">
        <v>80</v>
      </c>
      <c r="B78" s="80">
        <v>95.215</v>
      </c>
      <c r="C78" s="80">
        <v>72.428</v>
      </c>
      <c r="D78" s="80">
        <v>167.643</v>
      </c>
      <c r="E78" s="92">
        <v>74.40789683679658</v>
      </c>
      <c r="F78" s="92">
        <v>56.50520148366316</v>
      </c>
      <c r="G78" s="92">
        <v>65.3974054593954</v>
      </c>
      <c r="I78" s="93"/>
      <c r="J78" s="90"/>
      <c r="K78" s="97"/>
      <c r="L78" s="9"/>
    </row>
    <row r="79" spans="1:12" s="80" customFormat="1" ht="9">
      <c r="A79" s="78" t="s">
        <v>81</v>
      </c>
      <c r="B79" s="79">
        <v>1419.6219999999998</v>
      </c>
      <c r="C79" s="79">
        <v>1052.183</v>
      </c>
      <c r="D79" s="79">
        <v>2471.806</v>
      </c>
      <c r="E79" s="88">
        <v>75.20318351452916</v>
      </c>
      <c r="F79" s="88">
        <v>54.42415124638595</v>
      </c>
      <c r="G79" s="88">
        <v>64.6425775236069</v>
      </c>
      <c r="I79" s="89"/>
      <c r="J79" s="90"/>
      <c r="K79" s="95"/>
      <c r="L79" s="9"/>
    </row>
    <row r="80" spans="1:12" s="80" customFormat="1" ht="9">
      <c r="A80" s="81" t="s">
        <v>82</v>
      </c>
      <c r="B80" s="80">
        <v>79.87</v>
      </c>
      <c r="C80" s="80">
        <v>51.733</v>
      </c>
      <c r="D80" s="80">
        <v>131.603</v>
      </c>
      <c r="E80" s="92">
        <v>74.3621301775148</v>
      </c>
      <c r="F80" s="92">
        <v>48.21551879073375</v>
      </c>
      <c r="G80" s="92">
        <v>61.28360666597269</v>
      </c>
      <c r="I80" s="93"/>
      <c r="J80" s="90"/>
      <c r="K80" s="97"/>
      <c r="L80" s="9"/>
    </row>
    <row r="81" spans="1:12" s="80" customFormat="1" ht="9">
      <c r="A81" s="81" t="s">
        <v>83</v>
      </c>
      <c r="B81" s="80">
        <v>37.245999999999995</v>
      </c>
      <c r="C81" s="80">
        <v>26.365</v>
      </c>
      <c r="D81" s="80">
        <v>63.61</v>
      </c>
      <c r="E81" s="92">
        <v>68.96643580181141</v>
      </c>
      <c r="F81" s="92">
        <v>50.54073400530093</v>
      </c>
      <c r="G81" s="92">
        <v>59.828289126576806</v>
      </c>
      <c r="I81" s="93"/>
      <c r="J81" s="90"/>
      <c r="K81" s="97"/>
      <c r="L81" s="9"/>
    </row>
    <row r="82" spans="1:12" s="80" customFormat="1" ht="9">
      <c r="A82" s="81" t="s">
        <v>84</v>
      </c>
      <c r="B82" s="80">
        <v>1045.059</v>
      </c>
      <c r="C82" s="80">
        <v>815.845</v>
      </c>
      <c r="D82" s="80">
        <v>1860.904</v>
      </c>
      <c r="E82" s="92">
        <v>76.3747732617732</v>
      </c>
      <c r="F82" s="92">
        <v>57.67973085232481</v>
      </c>
      <c r="G82" s="92">
        <v>66.82158625874666</v>
      </c>
      <c r="I82" s="97"/>
      <c r="J82" s="90"/>
      <c r="K82" s="97"/>
      <c r="L82" s="9"/>
    </row>
    <row r="83" spans="1:12" s="80" customFormat="1" ht="9">
      <c r="A83" s="81" t="s">
        <v>85</v>
      </c>
      <c r="B83" s="80">
        <v>140.207</v>
      </c>
      <c r="C83" s="80">
        <v>88.985</v>
      </c>
      <c r="D83" s="80">
        <v>229.191</v>
      </c>
      <c r="E83" s="92">
        <v>73.76165648582582</v>
      </c>
      <c r="F83" s="92">
        <v>46.6260160457425</v>
      </c>
      <c r="G83" s="92">
        <v>60.12842052820429</v>
      </c>
      <c r="I83" s="93"/>
      <c r="J83" s="90"/>
      <c r="K83" s="97"/>
      <c r="L83" s="9"/>
    </row>
    <row r="84" spans="1:12" s="80" customFormat="1" ht="9">
      <c r="A84" s="81" t="s">
        <v>86</v>
      </c>
      <c r="B84" s="80">
        <v>117.241</v>
      </c>
      <c r="C84" s="80">
        <v>69.256</v>
      </c>
      <c r="D84" s="80">
        <v>186.49599999999998</v>
      </c>
      <c r="E84" s="92">
        <v>69.91401258586733</v>
      </c>
      <c r="F84" s="92">
        <v>41.158602214834126</v>
      </c>
      <c r="G84" s="92">
        <v>55.50615390146567</v>
      </c>
      <c r="I84" s="93"/>
      <c r="J84" s="90"/>
      <c r="K84" s="97"/>
      <c r="L84" s="9"/>
    </row>
    <row r="85" spans="1:12" s="80" customFormat="1" ht="9">
      <c r="A85" s="78" t="s">
        <v>87</v>
      </c>
      <c r="B85" s="79">
        <v>329.594</v>
      </c>
      <c r="C85" s="79">
        <v>224.402</v>
      </c>
      <c r="D85" s="79">
        <v>553.996</v>
      </c>
      <c r="E85" s="88">
        <v>73.76682074518666</v>
      </c>
      <c r="F85" s="88">
        <v>50.58711362035658</v>
      </c>
      <c r="G85" s="88">
        <v>62.13685449636856</v>
      </c>
      <c r="I85" s="89"/>
      <c r="J85" s="90"/>
      <c r="K85" s="95"/>
      <c r="L85" s="9"/>
    </row>
    <row r="86" spans="1:12" s="80" customFormat="1" ht="9">
      <c r="A86" s="81" t="s">
        <v>88</v>
      </c>
      <c r="B86" s="80">
        <v>75.96900000000001</v>
      </c>
      <c r="C86" s="80">
        <v>54.077</v>
      </c>
      <c r="D86" s="80">
        <v>130.045</v>
      </c>
      <c r="E86" s="92">
        <v>73.05361395628015</v>
      </c>
      <c r="F86" s="92">
        <v>52.981694380026646</v>
      </c>
      <c r="G86" s="92">
        <v>63.113732657638955</v>
      </c>
      <c r="I86" s="93"/>
      <c r="J86" s="90"/>
      <c r="K86" s="97"/>
      <c r="L86" s="9"/>
    </row>
    <row r="87" spans="1:12" s="80" customFormat="1" ht="9">
      <c r="A87" s="81" t="s">
        <v>89</v>
      </c>
      <c r="B87" s="80">
        <v>80.135</v>
      </c>
      <c r="C87" s="80">
        <v>51.845</v>
      </c>
      <c r="D87" s="80">
        <v>131.98</v>
      </c>
      <c r="E87" s="92">
        <v>76.7581475128645</v>
      </c>
      <c r="F87" s="92">
        <v>50.119303963219465</v>
      </c>
      <c r="G87" s="92">
        <v>63.40699833743305</v>
      </c>
      <c r="I87" s="93"/>
      <c r="J87" s="90"/>
      <c r="K87" s="97"/>
      <c r="L87" s="9"/>
    </row>
    <row r="88" spans="1:12" s="80" customFormat="1" ht="9">
      <c r="A88" s="81" t="s">
        <v>90</v>
      </c>
      <c r="B88" s="80">
        <v>76.315</v>
      </c>
      <c r="C88" s="80">
        <v>55.623000000000005</v>
      </c>
      <c r="D88" s="80">
        <v>131.938</v>
      </c>
      <c r="E88" s="92">
        <v>71.71508939580764</v>
      </c>
      <c r="F88" s="92">
        <v>51.65022655652726</v>
      </c>
      <c r="G88" s="92">
        <v>61.51838041948765</v>
      </c>
      <c r="I88" s="93"/>
      <c r="J88" s="90"/>
      <c r="K88" s="97"/>
      <c r="L88" s="9"/>
    </row>
    <row r="89" spans="1:12" s="80" customFormat="1" ht="9">
      <c r="A89" s="81" t="s">
        <v>91</v>
      </c>
      <c r="B89" s="80">
        <v>97.176</v>
      </c>
      <c r="C89" s="80">
        <v>62.856</v>
      </c>
      <c r="D89" s="80">
        <v>160.03300000000002</v>
      </c>
      <c r="E89" s="92">
        <v>73.60960158991398</v>
      </c>
      <c r="F89" s="92">
        <v>48.211742059672765</v>
      </c>
      <c r="G89" s="92">
        <v>60.858489216698175</v>
      </c>
      <c r="I89" s="93"/>
      <c r="J89" s="90"/>
      <c r="K89" s="97"/>
      <c r="L89" s="9"/>
    </row>
    <row r="90" spans="1:12" s="80" customFormat="1" ht="9">
      <c r="A90" s="78" t="s">
        <v>92</v>
      </c>
      <c r="B90" s="79">
        <v>72.464</v>
      </c>
      <c r="C90" s="79">
        <v>46.751000000000005</v>
      </c>
      <c r="D90" s="79">
        <v>119.21600000000001</v>
      </c>
      <c r="E90" s="88">
        <v>67.89157028575788</v>
      </c>
      <c r="F90" s="88">
        <v>44.52097502949838</v>
      </c>
      <c r="G90" s="88">
        <v>56.241332810512525</v>
      </c>
      <c r="I90" s="89"/>
      <c r="J90" s="90"/>
      <c r="K90" s="95"/>
      <c r="L90" s="9"/>
    </row>
    <row r="91" spans="1:12" s="80" customFormat="1" ht="9">
      <c r="A91" s="81" t="s">
        <v>93</v>
      </c>
      <c r="B91" s="80">
        <v>52.043000000000006</v>
      </c>
      <c r="C91" s="80">
        <v>33.206</v>
      </c>
      <c r="D91" s="80">
        <v>85.249</v>
      </c>
      <c r="E91" s="92">
        <v>67.63607469209376</v>
      </c>
      <c r="F91" s="92">
        <v>43.711939288604675</v>
      </c>
      <c r="G91" s="92">
        <v>55.68523747034105</v>
      </c>
      <c r="I91" s="93"/>
      <c r="J91" s="90"/>
      <c r="K91" s="97"/>
      <c r="L91" s="9"/>
    </row>
    <row r="92" spans="1:12" s="80" customFormat="1" ht="9">
      <c r="A92" s="81" t="s">
        <v>94</v>
      </c>
      <c r="B92" s="80">
        <v>20.422</v>
      </c>
      <c r="C92" s="80">
        <v>13.544</v>
      </c>
      <c r="D92" s="80">
        <v>33.967</v>
      </c>
      <c r="E92" s="92">
        <v>68.55187442541457</v>
      </c>
      <c r="F92" s="92">
        <v>46.628104326140416</v>
      </c>
      <c r="G92" s="92">
        <v>57.683722527472526</v>
      </c>
      <c r="I92" s="93"/>
      <c r="J92" s="90"/>
      <c r="K92" s="97"/>
      <c r="L92" s="9"/>
    </row>
    <row r="93" spans="1:12" s="80" customFormat="1" ht="9">
      <c r="A93" s="78" t="s">
        <v>95</v>
      </c>
      <c r="B93" s="79">
        <v>1225.2320000000002</v>
      </c>
      <c r="C93" s="79">
        <v>630.002</v>
      </c>
      <c r="D93" s="79">
        <v>1855.234</v>
      </c>
      <c r="E93" s="88">
        <v>62.415177002952596</v>
      </c>
      <c r="F93" s="88">
        <v>31.440651369950718</v>
      </c>
      <c r="G93" s="88">
        <v>46.71834026965783</v>
      </c>
      <c r="I93" s="89"/>
      <c r="J93" s="90"/>
      <c r="K93" s="95"/>
      <c r="L93" s="9"/>
    </row>
    <row r="94" spans="1:12" s="80" customFormat="1" ht="9">
      <c r="A94" s="81" t="s">
        <v>96</v>
      </c>
      <c r="B94" s="80">
        <v>181.47</v>
      </c>
      <c r="C94" s="80">
        <v>92.557</v>
      </c>
      <c r="D94" s="80">
        <v>274.02700000000004</v>
      </c>
      <c r="E94" s="92">
        <v>58.4909511498163</v>
      </c>
      <c r="F94" s="92">
        <v>29.27493320540965</v>
      </c>
      <c r="G94" s="92">
        <v>43.739704120276734</v>
      </c>
      <c r="I94" s="97"/>
      <c r="J94" s="90"/>
      <c r="K94" s="97"/>
      <c r="L94" s="9"/>
    </row>
    <row r="95" spans="1:12" s="80" customFormat="1" ht="9">
      <c r="A95" s="81" t="s">
        <v>97</v>
      </c>
      <c r="B95" s="80">
        <v>59.883</v>
      </c>
      <c r="C95" s="80">
        <v>35.457</v>
      </c>
      <c r="D95" s="80">
        <v>95.34</v>
      </c>
      <c r="E95" s="92">
        <v>62.846959944677906</v>
      </c>
      <c r="F95" s="92">
        <v>37.440637450199205</v>
      </c>
      <c r="G95" s="92">
        <v>50.135020199872415</v>
      </c>
      <c r="I95" s="93"/>
      <c r="J95" s="90"/>
      <c r="K95" s="97"/>
      <c r="L95" s="9"/>
    </row>
    <row r="96" spans="1:12" s="80" customFormat="1" ht="9">
      <c r="A96" s="81" t="s">
        <v>98</v>
      </c>
      <c r="B96" s="80">
        <v>633.9219999999999</v>
      </c>
      <c r="C96" s="80">
        <v>299.166</v>
      </c>
      <c r="D96" s="80">
        <v>933.088</v>
      </c>
      <c r="E96" s="92">
        <v>61.28813805161255</v>
      </c>
      <c r="F96" s="92">
        <v>27.98303042407923</v>
      </c>
      <c r="G96" s="92">
        <v>44.30723412431549</v>
      </c>
      <c r="I96" s="93"/>
      <c r="J96" s="90"/>
      <c r="K96" s="97"/>
      <c r="L96" s="9"/>
    </row>
    <row r="97" spans="1:12" s="80" customFormat="1" ht="9">
      <c r="A97" s="81" t="s">
        <v>99</v>
      </c>
      <c r="B97" s="80">
        <v>99.47399999999999</v>
      </c>
      <c r="C97" s="80">
        <v>55.805</v>
      </c>
      <c r="D97" s="80">
        <v>155.279</v>
      </c>
      <c r="E97" s="92">
        <v>67.39344531378234</v>
      </c>
      <c r="F97" s="92">
        <v>38.10126756492657</v>
      </c>
      <c r="G97" s="92">
        <v>52.79247017500532</v>
      </c>
      <c r="I97" s="93"/>
      <c r="J97" s="90"/>
      <c r="K97" s="97"/>
      <c r="L97" s="9"/>
    </row>
    <row r="98" spans="1:12" s="80" customFormat="1" ht="9">
      <c r="A98" s="81" t="s">
        <v>100</v>
      </c>
      <c r="B98" s="80">
        <v>250.483</v>
      </c>
      <c r="C98" s="80">
        <v>147.018</v>
      </c>
      <c r="D98" s="80">
        <v>397.501</v>
      </c>
      <c r="E98" s="92">
        <v>66.73088386712188</v>
      </c>
      <c r="F98" s="92">
        <v>38.94102215493823</v>
      </c>
      <c r="G98" s="92">
        <v>52.709447558906284</v>
      </c>
      <c r="I98" s="93"/>
      <c r="J98" s="90"/>
      <c r="K98" s="97"/>
      <c r="L98" s="9"/>
    </row>
    <row r="99" spans="1:12" s="80" customFormat="1" ht="9">
      <c r="A99" s="78" t="s">
        <v>101</v>
      </c>
      <c r="B99" s="79">
        <v>917.402</v>
      </c>
      <c r="C99" s="79">
        <v>503.781</v>
      </c>
      <c r="D99" s="79">
        <v>1421.183</v>
      </c>
      <c r="E99" s="88">
        <v>67.29115232158864</v>
      </c>
      <c r="F99" s="88">
        <v>36.315836093520616</v>
      </c>
      <c r="G99" s="88">
        <v>51.608885869784956</v>
      </c>
      <c r="I99" s="89"/>
      <c r="J99" s="90"/>
      <c r="K99" s="95"/>
      <c r="L99" s="9"/>
    </row>
    <row r="100" spans="1:12" s="80" customFormat="1" ht="9">
      <c r="A100" s="81" t="s">
        <v>102</v>
      </c>
      <c r="B100" s="80">
        <v>144.085</v>
      </c>
      <c r="C100" s="80">
        <v>67.168</v>
      </c>
      <c r="D100" s="80">
        <v>211.25300000000001</v>
      </c>
      <c r="E100" s="92">
        <v>64.00740869985371</v>
      </c>
      <c r="F100" s="92">
        <v>29.639393737656167</v>
      </c>
      <c r="G100" s="92">
        <v>46.75471664483241</v>
      </c>
      <c r="I100" s="93"/>
      <c r="J100" s="90"/>
      <c r="K100" s="97"/>
      <c r="L100" s="9"/>
    </row>
    <row r="101" spans="1:12" s="80" customFormat="1" ht="9">
      <c r="A101" s="81" t="s">
        <v>103</v>
      </c>
      <c r="B101" s="80">
        <v>382.239</v>
      </c>
      <c r="C101" s="80">
        <v>202.559</v>
      </c>
      <c r="D101" s="80">
        <v>584.798</v>
      </c>
      <c r="E101" s="92">
        <v>69.94076254957392</v>
      </c>
      <c r="F101" s="92">
        <v>36.900168608693896</v>
      </c>
      <c r="G101" s="92">
        <v>53.30263549333043</v>
      </c>
      <c r="I101" s="93"/>
      <c r="J101" s="90"/>
      <c r="K101" s="97"/>
      <c r="L101" s="9"/>
    </row>
    <row r="102" spans="1:12" s="80" customFormat="1" ht="9">
      <c r="A102" s="81" t="s">
        <v>104</v>
      </c>
      <c r="B102" s="80">
        <v>126.14099999999999</v>
      </c>
      <c r="C102" s="80">
        <v>72.494</v>
      </c>
      <c r="D102" s="80">
        <v>198.635</v>
      </c>
      <c r="E102" s="92">
        <v>65.33561734088813</v>
      </c>
      <c r="F102" s="92">
        <v>36.45821634590842</v>
      </c>
      <c r="G102" s="92">
        <v>50.66621025170248</v>
      </c>
      <c r="I102" s="93"/>
      <c r="J102" s="90"/>
      <c r="K102" s="97"/>
      <c r="L102" s="9"/>
    </row>
    <row r="103" spans="1:12" s="80" customFormat="1" ht="9">
      <c r="A103" s="81" t="s">
        <v>105</v>
      </c>
      <c r="B103" s="80">
        <v>89.131</v>
      </c>
      <c r="C103" s="80">
        <v>52.567</v>
      </c>
      <c r="D103" s="80">
        <v>141.698</v>
      </c>
      <c r="E103" s="92">
        <v>66.55698246576178</v>
      </c>
      <c r="F103" s="92">
        <v>38.33681778973377</v>
      </c>
      <c r="G103" s="92">
        <v>52.15678667880217</v>
      </c>
      <c r="I103" s="93"/>
      <c r="J103" s="90"/>
      <c r="K103" s="97"/>
      <c r="L103" s="9"/>
    </row>
    <row r="104" spans="1:12" s="80" customFormat="1" ht="9">
      <c r="A104" s="81" t="s">
        <v>106</v>
      </c>
      <c r="B104" s="80">
        <v>175.806</v>
      </c>
      <c r="C104" s="80">
        <v>108.993</v>
      </c>
      <c r="D104" s="80">
        <v>284.799</v>
      </c>
      <c r="E104" s="92">
        <v>66.44097507951514</v>
      </c>
      <c r="F104" s="92">
        <v>39.52966055346921</v>
      </c>
      <c r="G104" s="92">
        <v>52.65871333847455</v>
      </c>
      <c r="I104" s="93"/>
      <c r="J104" s="90"/>
      <c r="K104" s="97"/>
      <c r="L104" s="9"/>
    </row>
    <row r="105" spans="1:12" s="80" customFormat="1" ht="9">
      <c r="A105" s="78" t="s">
        <v>107</v>
      </c>
      <c r="B105" s="79">
        <v>134.25400000000002</v>
      </c>
      <c r="C105" s="79">
        <v>78.863</v>
      </c>
      <c r="D105" s="79">
        <v>213.11599999999999</v>
      </c>
      <c r="E105" s="88">
        <v>68.08257224558106</v>
      </c>
      <c r="F105" s="88">
        <v>40.212502377415326</v>
      </c>
      <c r="G105" s="88">
        <v>54.15641390505643</v>
      </c>
      <c r="I105" s="89"/>
      <c r="J105" s="90"/>
      <c r="K105" s="95"/>
      <c r="L105" s="9"/>
    </row>
    <row r="106" spans="1:12" s="80" customFormat="1" ht="9">
      <c r="A106" s="81" t="s">
        <v>108</v>
      </c>
      <c r="B106" s="80">
        <v>85.301</v>
      </c>
      <c r="C106" s="80">
        <v>51.665</v>
      </c>
      <c r="D106" s="80">
        <v>136.967</v>
      </c>
      <c r="E106" s="92">
        <v>66.35635997672699</v>
      </c>
      <c r="F106" s="92">
        <v>40.510574494949495</v>
      </c>
      <c r="G106" s="92">
        <v>53.457184942459016</v>
      </c>
      <c r="I106" s="93"/>
      <c r="J106" s="90"/>
      <c r="K106" s="97"/>
      <c r="L106" s="9"/>
    </row>
    <row r="107" spans="1:12" s="80" customFormat="1" ht="9">
      <c r="A107" s="81" t="s">
        <v>109</v>
      </c>
      <c r="B107" s="80">
        <v>48.951</v>
      </c>
      <c r="C107" s="80">
        <v>27.197000000000003</v>
      </c>
      <c r="D107" s="80">
        <v>76.15</v>
      </c>
      <c r="E107" s="92">
        <v>71.33030576470762</v>
      </c>
      <c r="F107" s="92">
        <v>39.65702826641502</v>
      </c>
      <c r="G107" s="92">
        <v>55.46743464776252</v>
      </c>
      <c r="I107" s="93"/>
      <c r="J107" s="90"/>
      <c r="K107" s="97"/>
      <c r="L107" s="9"/>
    </row>
    <row r="108" spans="1:12" s="80" customFormat="1" ht="9">
      <c r="A108" s="78" t="s">
        <v>110</v>
      </c>
      <c r="B108" s="79">
        <v>413.786</v>
      </c>
      <c r="C108" s="79">
        <v>247.853</v>
      </c>
      <c r="D108" s="79">
        <v>661.639</v>
      </c>
      <c r="E108" s="88">
        <v>61.428412814634314</v>
      </c>
      <c r="F108" s="88">
        <v>36.29832167130492</v>
      </c>
      <c r="G108" s="88">
        <v>48.75857954181936</v>
      </c>
      <c r="I108" s="89"/>
      <c r="J108" s="90"/>
      <c r="K108" s="95"/>
      <c r="L108" s="9"/>
    </row>
    <row r="109" spans="1:12" s="80" customFormat="1" ht="9">
      <c r="A109" s="81" t="s">
        <v>111</v>
      </c>
      <c r="B109" s="80">
        <v>151.939</v>
      </c>
      <c r="C109" s="80">
        <v>91.456</v>
      </c>
      <c r="D109" s="80">
        <v>243.39600000000002</v>
      </c>
      <c r="E109" s="92">
        <v>61.184218554872615</v>
      </c>
      <c r="F109" s="92">
        <v>36.34455046505</v>
      </c>
      <c r="G109" s="92">
        <v>48.68218213263238</v>
      </c>
      <c r="I109" s="93"/>
      <c r="J109" s="90"/>
      <c r="K109" s="97"/>
      <c r="L109" s="9"/>
    </row>
    <row r="110" spans="1:12" s="80" customFormat="1" ht="9">
      <c r="A110" s="81" t="s">
        <v>112</v>
      </c>
      <c r="B110" s="80">
        <v>83.36</v>
      </c>
      <c r="C110" s="80">
        <v>50.455</v>
      </c>
      <c r="D110" s="80">
        <v>133.816</v>
      </c>
      <c r="E110" s="92">
        <v>67.143008881372</v>
      </c>
      <c r="F110" s="92">
        <v>39.924679448819525</v>
      </c>
      <c r="G110" s="92">
        <v>53.373136015372054</v>
      </c>
      <c r="I110" s="93"/>
      <c r="J110" s="90"/>
      <c r="K110" s="97"/>
      <c r="L110" s="9"/>
    </row>
    <row r="111" spans="1:12" s="80" customFormat="1" ht="9">
      <c r="A111" s="81" t="s">
        <v>113</v>
      </c>
      <c r="B111" s="80">
        <v>108.966</v>
      </c>
      <c r="C111" s="80">
        <v>66.788</v>
      </c>
      <c r="D111" s="80">
        <v>175.753</v>
      </c>
      <c r="E111" s="92">
        <v>58.12819033963811</v>
      </c>
      <c r="F111" s="92">
        <v>35.06193830459072</v>
      </c>
      <c r="G111" s="92">
        <v>46.476021797638325</v>
      </c>
      <c r="I111" s="93"/>
      <c r="J111" s="90"/>
      <c r="K111" s="97"/>
      <c r="L111" s="9"/>
    </row>
    <row r="112" spans="1:12" s="80" customFormat="1" ht="9">
      <c r="A112" s="81" t="s">
        <v>114</v>
      </c>
      <c r="B112" s="80">
        <v>35.924</v>
      </c>
      <c r="C112" s="80">
        <v>18.763</v>
      </c>
      <c r="D112" s="80">
        <v>54.687</v>
      </c>
      <c r="E112" s="92">
        <v>61.81909391271256</v>
      </c>
      <c r="F112" s="92">
        <v>31.74078219870425</v>
      </c>
      <c r="G112" s="92">
        <v>46.63144102559711</v>
      </c>
      <c r="I112" s="93"/>
      <c r="J112" s="90"/>
      <c r="K112" s="97"/>
      <c r="L112" s="9"/>
    </row>
    <row r="113" spans="1:12" s="80" customFormat="1" ht="9">
      <c r="A113" s="81" t="s">
        <v>115</v>
      </c>
      <c r="B113" s="80">
        <v>33.597</v>
      </c>
      <c r="C113" s="80">
        <v>20.392000000000003</v>
      </c>
      <c r="D113" s="80">
        <v>53.989000000000004</v>
      </c>
      <c r="E113" s="92">
        <v>60.52171696945425</v>
      </c>
      <c r="F113" s="92">
        <v>36.9714077581497</v>
      </c>
      <c r="G113" s="92">
        <v>48.749135137103536</v>
      </c>
      <c r="I113" s="93"/>
      <c r="J113" s="90"/>
      <c r="K113" s="97"/>
      <c r="L113" s="9"/>
    </row>
    <row r="114" spans="1:12" s="80" customFormat="1" ht="9">
      <c r="A114" s="78" t="s">
        <v>116</v>
      </c>
      <c r="B114" s="79">
        <v>1079.604</v>
      </c>
      <c r="C114" s="79">
        <v>593.919</v>
      </c>
      <c r="D114" s="79">
        <v>1673.523</v>
      </c>
      <c r="E114" s="88">
        <v>64.83251197909811</v>
      </c>
      <c r="F114" s="88">
        <v>34.71348567310614</v>
      </c>
      <c r="G114" s="88">
        <v>49.514668634122394</v>
      </c>
      <c r="I114" s="89"/>
      <c r="J114" s="90"/>
      <c r="K114" s="95"/>
      <c r="L114" s="9"/>
    </row>
    <row r="115" spans="1:12" s="80" customFormat="1" ht="9">
      <c r="A115" s="81" t="s">
        <v>117</v>
      </c>
      <c r="B115" s="80">
        <v>92.10400000000001</v>
      </c>
      <c r="C115" s="80">
        <v>48.069</v>
      </c>
      <c r="D115" s="80">
        <v>140.173</v>
      </c>
      <c r="E115" s="92">
        <v>64.51221860136769</v>
      </c>
      <c r="F115" s="92">
        <v>33.409284111654614</v>
      </c>
      <c r="G115" s="92">
        <v>48.78114966995712</v>
      </c>
      <c r="I115" s="93"/>
      <c r="J115" s="90"/>
      <c r="K115" s="97"/>
      <c r="L115" s="9"/>
    </row>
    <row r="116" spans="1:12" s="80" customFormat="1" ht="9">
      <c r="A116" s="81" t="s">
        <v>118</v>
      </c>
      <c r="B116" s="80">
        <v>259.659</v>
      </c>
      <c r="C116" s="80">
        <v>143.569</v>
      </c>
      <c r="D116" s="80">
        <v>403.228</v>
      </c>
      <c r="E116" s="92">
        <v>63.3157101753327</v>
      </c>
      <c r="F116" s="92">
        <v>33.574297378629524</v>
      </c>
      <c r="G116" s="92">
        <v>48.10668426766084</v>
      </c>
      <c r="I116" s="93"/>
      <c r="J116" s="90"/>
      <c r="K116" s="97"/>
      <c r="L116" s="9"/>
    </row>
    <row r="117" spans="1:12" s="80" customFormat="1" ht="9">
      <c r="A117" s="81" t="s">
        <v>119</v>
      </c>
      <c r="B117" s="80">
        <v>136.41</v>
      </c>
      <c r="C117" s="80">
        <v>87.45700000000001</v>
      </c>
      <c r="D117" s="80">
        <v>223.868</v>
      </c>
      <c r="E117" s="92">
        <v>62.78837262789312</v>
      </c>
      <c r="F117" s="92">
        <v>39.55034745878186</v>
      </c>
      <c r="G117" s="92">
        <v>50.97837352470691</v>
      </c>
      <c r="I117" s="93"/>
      <c r="J117" s="90"/>
      <c r="K117" s="97"/>
      <c r="L117" s="9"/>
    </row>
    <row r="118" spans="1:12" s="80" customFormat="1" ht="9">
      <c r="A118" s="81" t="s">
        <v>120</v>
      </c>
      <c r="B118" s="80">
        <v>105.251</v>
      </c>
      <c r="C118" s="80">
        <v>48.648</v>
      </c>
      <c r="D118" s="80">
        <v>153.899</v>
      </c>
      <c r="E118" s="92">
        <v>71.84177062927449</v>
      </c>
      <c r="F118" s="92">
        <v>32.1640230665761</v>
      </c>
      <c r="G118" s="92">
        <v>51.68826249158659</v>
      </c>
      <c r="I118" s="93"/>
      <c r="J118" s="90"/>
      <c r="K118" s="97"/>
      <c r="L118" s="9"/>
    </row>
    <row r="119" spans="1:12" s="80" customFormat="1" ht="9">
      <c r="A119" s="81" t="s">
        <v>121</v>
      </c>
      <c r="B119" s="80">
        <v>57.975</v>
      </c>
      <c r="C119" s="80">
        <v>28.94</v>
      </c>
      <c r="D119" s="80">
        <v>86.915</v>
      </c>
      <c r="E119" s="92">
        <v>66.55659448248694</v>
      </c>
      <c r="F119" s="92">
        <v>31.496123689542767</v>
      </c>
      <c r="G119" s="92">
        <v>48.58059125093159</v>
      </c>
      <c r="I119" s="93"/>
      <c r="J119" s="90"/>
      <c r="K119" s="97"/>
      <c r="L119" s="9"/>
    </row>
    <row r="120" spans="1:12" s="80" customFormat="1" ht="9">
      <c r="A120" s="81" t="s">
        <v>122</v>
      </c>
      <c r="B120" s="80">
        <v>34.667</v>
      </c>
      <c r="C120" s="80">
        <v>20.665</v>
      </c>
      <c r="D120" s="80">
        <v>55.332</v>
      </c>
      <c r="E120" s="92">
        <v>62.23910988291761</v>
      </c>
      <c r="F120" s="92">
        <v>35.32644613725695</v>
      </c>
      <c r="G120" s="92">
        <v>48.48358251408864</v>
      </c>
      <c r="I120" s="93"/>
      <c r="J120" s="90"/>
      <c r="K120" s="97"/>
      <c r="L120" s="9"/>
    </row>
    <row r="121" spans="1:12" s="80" customFormat="1" ht="9">
      <c r="A121" s="81" t="s">
        <v>123</v>
      </c>
      <c r="B121" s="80">
        <v>224.40200000000002</v>
      </c>
      <c r="C121" s="80">
        <v>121.44900000000001</v>
      </c>
      <c r="D121" s="80">
        <v>345.851</v>
      </c>
      <c r="E121" s="92">
        <v>62.35747307863758</v>
      </c>
      <c r="F121" s="92">
        <v>32.45504478734405</v>
      </c>
      <c r="G121" s="92">
        <v>47.08580646665779</v>
      </c>
      <c r="I121" s="93"/>
      <c r="J121" s="90"/>
      <c r="K121" s="97"/>
      <c r="L121" s="9"/>
    </row>
    <row r="122" spans="1:12" s="80" customFormat="1" ht="9">
      <c r="A122" s="81" t="s">
        <v>124</v>
      </c>
      <c r="B122" s="80">
        <v>76.758</v>
      </c>
      <c r="C122" s="80">
        <v>44.879</v>
      </c>
      <c r="D122" s="80">
        <v>121.637</v>
      </c>
      <c r="E122" s="92">
        <v>70.29019059408279</v>
      </c>
      <c r="F122" s="92">
        <v>42.12126105417138</v>
      </c>
      <c r="G122" s="92">
        <v>56.241680680230225</v>
      </c>
      <c r="I122" s="93"/>
      <c r="J122" s="90"/>
      <c r="K122" s="97"/>
      <c r="L122" s="9"/>
    </row>
    <row r="123" spans="1:12" s="80" customFormat="1" ht="9">
      <c r="A123" s="81" t="s">
        <v>125</v>
      </c>
      <c r="B123" s="80">
        <v>92.378</v>
      </c>
      <c r="C123" s="80">
        <v>50.242</v>
      </c>
      <c r="D123" s="80">
        <v>142.62</v>
      </c>
      <c r="E123" s="92">
        <v>67.60867300623539</v>
      </c>
      <c r="F123" s="92">
        <v>36.96059069740022</v>
      </c>
      <c r="G123" s="92">
        <v>52.210308850861544</v>
      </c>
      <c r="I123" s="93"/>
      <c r="J123" s="90"/>
      <c r="K123" s="97"/>
      <c r="L123" s="9"/>
    </row>
    <row r="124" spans="1:12" s="80" customFormat="1" ht="9">
      <c r="A124" s="78" t="s">
        <v>126</v>
      </c>
      <c r="B124" s="79">
        <v>410.023</v>
      </c>
      <c r="C124" s="79">
        <v>285.673</v>
      </c>
      <c r="D124" s="79">
        <v>695.696</v>
      </c>
      <c r="E124" s="88">
        <v>70.53915781188508</v>
      </c>
      <c r="F124" s="88">
        <v>49.93555861524972</v>
      </c>
      <c r="G124" s="88">
        <v>60.27140880402708</v>
      </c>
      <c r="I124" s="89"/>
      <c r="J124" s="90"/>
      <c r="K124" s="95"/>
      <c r="L124" s="9"/>
    </row>
    <row r="125" spans="1:12" s="80" customFormat="1" ht="9">
      <c r="A125" s="81" t="s">
        <v>127</v>
      </c>
      <c r="B125" s="80">
        <v>80.407</v>
      </c>
      <c r="C125" s="80">
        <v>58.376000000000005</v>
      </c>
      <c r="D125" s="80">
        <v>138.784</v>
      </c>
      <c r="E125" s="92">
        <v>69.58579466774177</v>
      </c>
      <c r="F125" s="92">
        <v>51.14017379092425</v>
      </c>
      <c r="G125" s="92">
        <v>60.370217692564076</v>
      </c>
      <c r="I125" s="93"/>
      <c r="J125" s="90"/>
      <c r="K125" s="97"/>
      <c r="L125" s="9"/>
    </row>
    <row r="126" spans="1:12" s="80" customFormat="1" ht="9">
      <c r="A126" s="81" t="s">
        <v>128</v>
      </c>
      <c r="B126" s="80">
        <v>37.367999999999995</v>
      </c>
      <c r="C126" s="80">
        <v>25.739</v>
      </c>
      <c r="D126" s="80">
        <v>63.107</v>
      </c>
      <c r="E126" s="92">
        <v>67.65948771175445</v>
      </c>
      <c r="F126" s="92">
        <v>48.9038432209852</v>
      </c>
      <c r="G126" s="92">
        <v>58.41368292453717</v>
      </c>
      <c r="I126" s="93"/>
      <c r="J126" s="90"/>
      <c r="K126" s="97"/>
      <c r="L126" s="9"/>
    </row>
    <row r="127" spans="1:12" s="80" customFormat="1" ht="9">
      <c r="A127" s="81" t="s">
        <v>129</v>
      </c>
      <c r="B127" s="80">
        <v>138.65</v>
      </c>
      <c r="C127" s="80">
        <v>99.945</v>
      </c>
      <c r="D127" s="80">
        <v>238.595</v>
      </c>
      <c r="E127" s="92">
        <v>70.5232221210365</v>
      </c>
      <c r="F127" s="92">
        <v>50.43385498014475</v>
      </c>
      <c r="G127" s="92">
        <v>60.41003951878555</v>
      </c>
      <c r="I127" s="93"/>
      <c r="J127" s="90"/>
      <c r="K127" s="97"/>
      <c r="L127" s="9"/>
    </row>
    <row r="128" spans="1:12" s="80" customFormat="1" ht="9">
      <c r="A128" s="81" t="s">
        <v>130</v>
      </c>
      <c r="B128" s="80">
        <v>40.305</v>
      </c>
      <c r="C128" s="80">
        <v>27.693</v>
      </c>
      <c r="D128" s="80">
        <v>67.997</v>
      </c>
      <c r="E128" s="92">
        <v>70.85948599895688</v>
      </c>
      <c r="F128" s="92">
        <v>51.00774048142469</v>
      </c>
      <c r="G128" s="92">
        <v>61.06585014671844</v>
      </c>
      <c r="I128" s="93"/>
      <c r="J128" s="90"/>
      <c r="K128" s="97"/>
      <c r="L128" s="9"/>
    </row>
    <row r="129" spans="1:12" s="80" customFormat="1" ht="9">
      <c r="A129" s="81" t="s">
        <v>171</v>
      </c>
      <c r="B129" s="80">
        <v>45.64</v>
      </c>
      <c r="C129" s="80">
        <v>31.985</v>
      </c>
      <c r="D129" s="80">
        <v>77.625</v>
      </c>
      <c r="E129" s="92">
        <v>81.3204742395127</v>
      </c>
      <c r="F129" s="92">
        <v>58.7996815935134</v>
      </c>
      <c r="G129" s="92">
        <v>70.1779613669045</v>
      </c>
      <c r="I129" s="93"/>
      <c r="J129" s="90"/>
      <c r="K129" s="97"/>
      <c r="L129" s="9"/>
    </row>
    <row r="130" spans="1:12" s="80" customFormat="1" ht="9">
      <c r="A130" s="81" t="s">
        <v>172</v>
      </c>
      <c r="B130" s="80">
        <v>13.55</v>
      </c>
      <c r="C130" s="80">
        <v>10.137</v>
      </c>
      <c r="D130" s="80">
        <v>23.688000000000002</v>
      </c>
      <c r="E130" s="92">
        <v>68.11297584936554</v>
      </c>
      <c r="F130" s="92">
        <v>52.797719594594604</v>
      </c>
      <c r="G130" s="92">
        <v>60.57732280191228</v>
      </c>
      <c r="I130" s="93"/>
      <c r="J130" s="90"/>
      <c r="K130" s="97"/>
      <c r="L130" s="9"/>
    </row>
    <row r="131" spans="1:12" s="80" customFormat="1" ht="9">
      <c r="A131" s="81" t="s">
        <v>173</v>
      </c>
      <c r="B131" s="80">
        <v>24.208000000000002</v>
      </c>
      <c r="C131" s="80">
        <v>13.864</v>
      </c>
      <c r="D131" s="80">
        <v>38.071999999999996</v>
      </c>
      <c r="E131" s="92">
        <v>68.37490035303496</v>
      </c>
      <c r="F131" s="92">
        <v>40.500619140279504</v>
      </c>
      <c r="G131" s="92">
        <v>54.68120853972944</v>
      </c>
      <c r="I131" s="93"/>
      <c r="J131" s="90"/>
      <c r="K131" s="97"/>
      <c r="L131" s="9"/>
    </row>
    <row r="132" spans="1:12" s="80" customFormat="1" ht="9">
      <c r="A132" s="81" t="s">
        <v>174</v>
      </c>
      <c r="B132" s="80">
        <v>29.896</v>
      </c>
      <c r="C132" s="80">
        <v>17.933</v>
      </c>
      <c r="D132" s="80">
        <v>47.82899999999999</v>
      </c>
      <c r="E132" s="92">
        <v>65.60832443970116</v>
      </c>
      <c r="F132" s="92">
        <v>39.81093613494321</v>
      </c>
      <c r="G132" s="92">
        <v>52.75725858644469</v>
      </c>
      <c r="I132" s="93"/>
      <c r="J132" s="90"/>
      <c r="K132" s="97"/>
      <c r="L132" s="9"/>
    </row>
    <row r="133" spans="1:12" s="80" customFormat="1" ht="18">
      <c r="A133" s="78" t="s">
        <v>131</v>
      </c>
      <c r="B133" s="98">
        <v>14732.961</v>
      </c>
      <c r="C133" s="98">
        <v>10342.064</v>
      </c>
      <c r="D133" s="98">
        <v>25075.024999999998</v>
      </c>
      <c r="E133" s="99">
        <v>73.08826225742634</v>
      </c>
      <c r="F133" s="99">
        <v>51.48754581493</v>
      </c>
      <c r="G133" s="99">
        <v>62.24719609962111</v>
      </c>
      <c r="I133" s="100"/>
      <c r="J133" s="90"/>
      <c r="K133" s="101"/>
      <c r="L133" s="9"/>
    </row>
    <row r="134" spans="1:12" s="80" customFormat="1" ht="4.5" customHeight="1">
      <c r="A134" s="84"/>
      <c r="B134" s="84"/>
      <c r="C134" s="84"/>
      <c r="D134" s="84"/>
      <c r="E134" s="84"/>
      <c r="F134" s="84"/>
      <c r="G134" s="84"/>
      <c r="J134" s="73"/>
      <c r="K134" s="73"/>
      <c r="L134" s="102"/>
    </row>
    <row r="138" spans="2:4" ht="9">
      <c r="B138" s="80"/>
      <c r="C138" s="80"/>
      <c r="D138" s="8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300" verticalDpi="300" orientation="portrait" paperSize="9" r:id="rId2"/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421875" style="75" customWidth="1"/>
    <col min="2" max="2" width="9.00390625" style="75" customWidth="1"/>
    <col min="3" max="3" width="9.421875" style="75" customWidth="1"/>
    <col min="4" max="4" width="11.57421875" style="75" customWidth="1"/>
    <col min="5" max="6" width="9.421875" style="75" customWidth="1"/>
    <col min="7" max="7" width="11.421875" style="75" customWidth="1"/>
    <col min="8" max="16384" width="9.140625" style="75" customWidth="1"/>
  </cols>
  <sheetData>
    <row r="1" ht="15" customHeight="1">
      <c r="A1" s="86" t="s">
        <v>135</v>
      </c>
    </row>
    <row r="2" ht="15" customHeight="1">
      <c r="A2" s="86" t="s">
        <v>210</v>
      </c>
    </row>
    <row r="3" spans="1:7" ht="9" customHeight="1">
      <c r="A3" s="87"/>
      <c r="B3" s="76"/>
      <c r="C3" s="76"/>
      <c r="D3" s="76"/>
      <c r="E3" s="76"/>
      <c r="F3" s="76"/>
      <c r="G3" s="76"/>
    </row>
    <row r="4" spans="1:7" ht="15" customHeight="1">
      <c r="A4" s="154" t="s">
        <v>3</v>
      </c>
      <c r="B4" s="155" t="s">
        <v>136</v>
      </c>
      <c r="C4" s="155"/>
      <c r="D4" s="155"/>
      <c r="E4" s="155" t="s">
        <v>137</v>
      </c>
      <c r="F4" s="155"/>
      <c r="G4" s="155"/>
    </row>
    <row r="5" spans="1:7" s="77" customFormat="1" ht="18.75" customHeight="1">
      <c r="A5" s="154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</row>
    <row r="6" spans="1:7" s="80" customFormat="1" ht="9">
      <c r="A6" s="78" t="s">
        <v>8</v>
      </c>
      <c r="B6" s="79">
        <v>1042.802</v>
      </c>
      <c r="C6" s="79">
        <v>824.198</v>
      </c>
      <c r="D6" s="79">
        <v>1867</v>
      </c>
      <c r="E6" s="88">
        <v>71.46619503198058</v>
      </c>
      <c r="F6" s="88">
        <v>57.1807951125236</v>
      </c>
      <c r="G6" s="88">
        <v>64.32197707237968</v>
      </c>
    </row>
    <row r="7" spans="1:7" s="80" customFormat="1" ht="9">
      <c r="A7" s="81" t="s">
        <v>9</v>
      </c>
      <c r="B7" s="80">
        <v>525.501</v>
      </c>
      <c r="C7" s="80">
        <v>425.294</v>
      </c>
      <c r="D7" s="80">
        <v>950.796</v>
      </c>
      <c r="E7" s="92">
        <v>70.06875051052359</v>
      </c>
      <c r="F7" s="92">
        <v>56.42655092539811</v>
      </c>
      <c r="G7" s="92">
        <v>63.196924552904854</v>
      </c>
    </row>
    <row r="8" spans="1:7" s="80" customFormat="1" ht="9">
      <c r="A8" s="81" t="s">
        <v>10</v>
      </c>
      <c r="B8" s="80">
        <v>41.697</v>
      </c>
      <c r="C8" s="80">
        <v>33.148</v>
      </c>
      <c r="D8" s="80">
        <v>74.845</v>
      </c>
      <c r="E8" s="92">
        <v>70.45970190931621</v>
      </c>
      <c r="F8" s="92">
        <v>58.06927700131583</v>
      </c>
      <c r="G8" s="92">
        <v>64.32176294952305</v>
      </c>
    </row>
    <row r="9" spans="1:7" s="80" customFormat="1" ht="9">
      <c r="A9" s="81" t="s">
        <v>11</v>
      </c>
      <c r="B9" s="80">
        <v>91.039</v>
      </c>
      <c r="C9" s="80">
        <v>70.029</v>
      </c>
      <c r="D9" s="80">
        <v>161.068</v>
      </c>
      <c r="E9" s="92">
        <v>72.46805209651738</v>
      </c>
      <c r="F9" s="92">
        <v>57.563821300358995</v>
      </c>
      <c r="G9" s="92">
        <v>65.08128055485768</v>
      </c>
    </row>
    <row r="10" spans="1:7" s="80" customFormat="1" ht="9">
      <c r="A10" s="81" t="s">
        <v>12</v>
      </c>
      <c r="B10" s="80">
        <v>150.271</v>
      </c>
      <c r="C10" s="80">
        <v>115.369</v>
      </c>
      <c r="D10" s="80">
        <v>265.64</v>
      </c>
      <c r="E10" s="92">
        <v>76.65352171528558</v>
      </c>
      <c r="F10" s="92">
        <v>61.06448727767394</v>
      </c>
      <c r="G10" s="92">
        <v>68.95635342461406</v>
      </c>
    </row>
    <row r="11" spans="1:7" s="80" customFormat="1" ht="9">
      <c r="A11" s="81" t="s">
        <v>13</v>
      </c>
      <c r="B11" s="80">
        <v>52.874</v>
      </c>
      <c r="C11" s="80">
        <v>38.424</v>
      </c>
      <c r="D11" s="80">
        <v>91.298</v>
      </c>
      <c r="E11" s="92">
        <v>73.39182952538317</v>
      </c>
      <c r="F11" s="92">
        <v>54.79631495609616</v>
      </c>
      <c r="G11" s="92">
        <v>64.14293282930251</v>
      </c>
    </row>
    <row r="12" spans="1:7" s="80" customFormat="1" ht="9">
      <c r="A12" s="81" t="s">
        <v>14</v>
      </c>
      <c r="B12" s="80">
        <v>100.234</v>
      </c>
      <c r="C12" s="80">
        <v>79.519</v>
      </c>
      <c r="D12" s="80">
        <v>179.753</v>
      </c>
      <c r="E12" s="92">
        <v>70.02745213888907</v>
      </c>
      <c r="F12" s="92">
        <v>57.2814969359048</v>
      </c>
      <c r="G12" s="92">
        <v>63.682747839680395</v>
      </c>
    </row>
    <row r="13" spans="1:7" s="80" customFormat="1" ht="9">
      <c r="A13" s="81" t="s">
        <v>15</v>
      </c>
      <c r="B13" s="80">
        <v>41.679</v>
      </c>
      <c r="C13" s="80">
        <v>33.556</v>
      </c>
      <c r="D13" s="80">
        <v>75.235</v>
      </c>
      <c r="E13" s="92">
        <v>69.69253294289898</v>
      </c>
      <c r="F13" s="92">
        <v>57.3678774315717</v>
      </c>
      <c r="G13" s="92">
        <v>63.52889516462322</v>
      </c>
    </row>
    <row r="14" spans="1:7" s="80" customFormat="1" ht="9">
      <c r="A14" s="81" t="s">
        <v>16</v>
      </c>
      <c r="B14" s="80">
        <v>39.509</v>
      </c>
      <c r="C14" s="80">
        <v>28.859</v>
      </c>
      <c r="D14" s="80">
        <v>68.367</v>
      </c>
      <c r="E14" s="92">
        <v>74.0464691789938</v>
      </c>
      <c r="F14" s="92">
        <v>54.91571683933343</v>
      </c>
      <c r="G14" s="92">
        <v>64.53197732768756</v>
      </c>
    </row>
    <row r="15" spans="1:7" s="80" customFormat="1" ht="9">
      <c r="A15" s="78" t="s">
        <v>17</v>
      </c>
      <c r="B15" s="79">
        <v>31.445</v>
      </c>
      <c r="C15" s="79">
        <v>25.346</v>
      </c>
      <c r="D15" s="79">
        <v>56.79</v>
      </c>
      <c r="E15" s="88">
        <v>73.11411992263055</v>
      </c>
      <c r="F15" s="88">
        <v>60.755863409891845</v>
      </c>
      <c r="G15" s="88">
        <v>66.98947266989472</v>
      </c>
    </row>
    <row r="16" spans="1:7" s="80" customFormat="1" ht="9">
      <c r="A16" s="81" t="s">
        <v>18</v>
      </c>
      <c r="B16" s="80">
        <v>31.445</v>
      </c>
      <c r="C16" s="80">
        <v>25.346</v>
      </c>
      <c r="D16" s="80">
        <v>56.79</v>
      </c>
      <c r="E16" s="92">
        <v>73.11411992263055</v>
      </c>
      <c r="F16" s="92">
        <v>60.755863409891845</v>
      </c>
      <c r="G16" s="92">
        <v>66.98947266989472</v>
      </c>
    </row>
    <row r="17" spans="1:7" s="80" customFormat="1" ht="9">
      <c r="A17" s="78" t="s">
        <v>19</v>
      </c>
      <c r="B17" s="79">
        <v>2483.584</v>
      </c>
      <c r="C17" s="79">
        <v>1789.413</v>
      </c>
      <c r="D17" s="79">
        <v>4272.998</v>
      </c>
      <c r="E17" s="88">
        <v>74.06600996873797</v>
      </c>
      <c r="F17" s="88">
        <v>55.180467599519645</v>
      </c>
      <c r="G17" s="88">
        <v>64.71614802452002</v>
      </c>
    </row>
    <row r="18" spans="1:7" s="80" customFormat="1" ht="8.25" customHeight="1">
      <c r="A18" s="81" t="s">
        <v>20</v>
      </c>
      <c r="B18" s="80">
        <v>212.23</v>
      </c>
      <c r="C18" s="80">
        <v>163.337</v>
      </c>
      <c r="D18" s="80">
        <v>375.567</v>
      </c>
      <c r="E18" s="92">
        <v>71.75374152950891</v>
      </c>
      <c r="F18" s="92">
        <v>56.09498772610944</v>
      </c>
      <c r="G18" s="92">
        <v>63.954129681467684</v>
      </c>
    </row>
    <row r="19" spans="1:7" s="80" customFormat="1" ht="8.25" customHeight="1">
      <c r="A19" s="81" t="s">
        <v>21</v>
      </c>
      <c r="B19" s="80">
        <v>152.924</v>
      </c>
      <c r="C19" s="80">
        <v>108.984</v>
      </c>
      <c r="D19" s="80">
        <v>261.908</v>
      </c>
      <c r="E19" s="92">
        <v>75.49508080629252</v>
      </c>
      <c r="F19" s="92">
        <v>55.767161443450775</v>
      </c>
      <c r="G19" s="92">
        <v>65.7186087098519</v>
      </c>
    </row>
    <row r="20" spans="1:7" s="80" customFormat="1" ht="8.25" customHeight="1">
      <c r="A20" s="81" t="s">
        <v>22</v>
      </c>
      <c r="B20" s="80">
        <v>46.366</v>
      </c>
      <c r="C20" s="80">
        <v>31</v>
      </c>
      <c r="D20" s="80">
        <v>77.366</v>
      </c>
      <c r="E20" s="92">
        <v>74.15295256534365</v>
      </c>
      <c r="F20" s="92">
        <v>51.92579862515164</v>
      </c>
      <c r="G20" s="92">
        <v>63.18620116375728</v>
      </c>
    </row>
    <row r="21" spans="1:7" s="80" customFormat="1" ht="8.25" customHeight="1">
      <c r="A21" s="81" t="s">
        <v>23</v>
      </c>
      <c r="B21" s="80">
        <v>991.615</v>
      </c>
      <c r="C21" s="80">
        <v>776.771</v>
      </c>
      <c r="D21" s="80">
        <v>1768.386</v>
      </c>
      <c r="E21" s="92">
        <v>74.07070949808747</v>
      </c>
      <c r="F21" s="92">
        <v>58.88685822872544</v>
      </c>
      <c r="G21" s="92">
        <v>66.47721251422723</v>
      </c>
    </row>
    <row r="22" spans="1:7" s="80" customFormat="1" ht="8.25" customHeight="1">
      <c r="A22" s="81" t="s">
        <v>24</v>
      </c>
      <c r="B22" s="80">
        <v>283.854</v>
      </c>
      <c r="C22" s="80">
        <v>183.445</v>
      </c>
      <c r="D22" s="80">
        <v>467.299</v>
      </c>
      <c r="E22" s="92">
        <v>74.74393516588083</v>
      </c>
      <c r="F22" s="92">
        <v>51.23605080436507</v>
      </c>
      <c r="G22" s="92">
        <v>63.26963703233434</v>
      </c>
    </row>
    <row r="23" spans="1:7" s="80" customFormat="1" ht="8.25" customHeight="1">
      <c r="A23" s="81" t="s">
        <v>25</v>
      </c>
      <c r="B23" s="80">
        <v>323.525</v>
      </c>
      <c r="C23" s="80">
        <v>193.388</v>
      </c>
      <c r="D23" s="80">
        <v>516.913</v>
      </c>
      <c r="E23" s="92">
        <v>75.03179213253838</v>
      </c>
      <c r="F23" s="92">
        <v>47.44495458135861</v>
      </c>
      <c r="G23" s="92">
        <v>61.54997726085598</v>
      </c>
    </row>
    <row r="24" spans="1:7" s="80" customFormat="1" ht="8.25" customHeight="1">
      <c r="A24" s="81" t="s">
        <v>26</v>
      </c>
      <c r="B24" s="80">
        <v>133.217</v>
      </c>
      <c r="C24" s="80">
        <v>98.895</v>
      </c>
      <c r="D24" s="80">
        <v>232.112</v>
      </c>
      <c r="E24" s="92">
        <v>72.70165727433393</v>
      </c>
      <c r="F24" s="92">
        <v>56.118975809164354</v>
      </c>
      <c r="G24" s="92">
        <v>64.51618350214308</v>
      </c>
    </row>
    <row r="25" spans="1:7" s="80" customFormat="1" ht="8.25" customHeight="1">
      <c r="A25" s="81" t="s">
        <v>27</v>
      </c>
      <c r="B25" s="80">
        <v>88.396</v>
      </c>
      <c r="C25" s="80">
        <v>64.544</v>
      </c>
      <c r="D25" s="80">
        <v>152.94</v>
      </c>
      <c r="E25" s="92">
        <v>71.67151042099144</v>
      </c>
      <c r="F25" s="92">
        <v>55.38264467101733</v>
      </c>
      <c r="G25" s="92">
        <v>63.69550108489287</v>
      </c>
    </row>
    <row r="26" spans="1:7" s="80" customFormat="1" ht="20.25" customHeight="1">
      <c r="A26" s="82" t="s">
        <v>28</v>
      </c>
      <c r="B26" s="83">
        <v>107.543</v>
      </c>
      <c r="C26" s="83">
        <v>73.652</v>
      </c>
      <c r="D26" s="83">
        <v>181.194</v>
      </c>
      <c r="E26" s="96">
        <v>75.90658056221143</v>
      </c>
      <c r="F26" s="96">
        <v>54.83081755782256</v>
      </c>
      <c r="G26" s="96">
        <v>65.54309202098626</v>
      </c>
    </row>
    <row r="27" spans="1:7" s="80" customFormat="1" ht="8.25" customHeight="1">
      <c r="A27" s="81" t="s">
        <v>29</v>
      </c>
      <c r="B27" s="80">
        <v>86.865</v>
      </c>
      <c r="C27" s="80">
        <v>59.26</v>
      </c>
      <c r="D27" s="80">
        <v>146.125</v>
      </c>
      <c r="E27" s="92">
        <v>75.05475483962131</v>
      </c>
      <c r="F27" s="92">
        <v>53.88700668436957</v>
      </c>
      <c r="G27" s="92">
        <v>64.66195834438486</v>
      </c>
    </row>
    <row r="28" spans="1:7" s="80" customFormat="1" ht="8.25" customHeight="1">
      <c r="A28" s="81" t="s">
        <v>30</v>
      </c>
      <c r="B28" s="80">
        <v>57.05</v>
      </c>
      <c r="C28" s="80">
        <v>36.137</v>
      </c>
      <c r="D28" s="80">
        <v>93.187</v>
      </c>
      <c r="E28" s="92">
        <v>72.54611118276796</v>
      </c>
      <c r="F28" s="92">
        <v>48.61697833983587</v>
      </c>
      <c r="G28" s="92">
        <v>60.83432108521005</v>
      </c>
    </row>
    <row r="29" spans="1:7" s="80" customFormat="1" ht="9">
      <c r="A29" s="78" t="s">
        <v>31</v>
      </c>
      <c r="B29" s="79">
        <v>267.233</v>
      </c>
      <c r="C29" s="79">
        <v>204.321</v>
      </c>
      <c r="D29" s="79">
        <v>471.554</v>
      </c>
      <c r="E29" s="88">
        <v>76.48377442638343</v>
      </c>
      <c r="F29" s="88">
        <v>60.32237454918914</v>
      </c>
      <c r="G29" s="88">
        <v>68.47324245455567</v>
      </c>
    </row>
    <row r="30" spans="1:7" s="80" customFormat="1" ht="9">
      <c r="A30" s="81" t="s">
        <v>32</v>
      </c>
      <c r="B30" s="80">
        <v>135.539</v>
      </c>
      <c r="C30" s="80">
        <v>104.868</v>
      </c>
      <c r="D30" s="80">
        <v>240.406</v>
      </c>
      <c r="E30" s="92">
        <v>78.82809738092527</v>
      </c>
      <c r="F30" s="92">
        <v>62.99599241181172</v>
      </c>
      <c r="G30" s="92">
        <v>70.98246536751392</v>
      </c>
    </row>
    <row r="31" spans="1:7" s="80" customFormat="1" ht="9">
      <c r="A31" s="81" t="s">
        <v>33</v>
      </c>
      <c r="B31" s="80">
        <v>131.695</v>
      </c>
      <c r="C31" s="80">
        <v>99.453</v>
      </c>
      <c r="D31" s="80">
        <v>231.147</v>
      </c>
      <c r="E31" s="92">
        <v>74.23431400169035</v>
      </c>
      <c r="F31" s="92">
        <v>57.75935162823879</v>
      </c>
      <c r="G31" s="92">
        <v>66.06646914553751</v>
      </c>
    </row>
    <row r="32" spans="1:7" s="80" customFormat="1" ht="9">
      <c r="A32" s="78" t="s">
        <v>34</v>
      </c>
      <c r="B32" s="79">
        <v>1249.341</v>
      </c>
      <c r="C32" s="79">
        <v>884.766</v>
      </c>
      <c r="D32" s="79">
        <v>2134.108</v>
      </c>
      <c r="E32" s="88">
        <v>74.8285082418792</v>
      </c>
      <c r="F32" s="88">
        <v>54.7827528794134</v>
      </c>
      <c r="G32" s="88">
        <v>64.90104640020547</v>
      </c>
    </row>
    <row r="33" spans="1:7" s="80" customFormat="1" ht="9">
      <c r="A33" s="81" t="s">
        <v>35</v>
      </c>
      <c r="B33" s="80">
        <v>237.808</v>
      </c>
      <c r="C33" s="80">
        <v>171.302</v>
      </c>
      <c r="D33" s="80">
        <v>409.11</v>
      </c>
      <c r="E33" s="92">
        <v>75.52831755956858</v>
      </c>
      <c r="F33" s="92">
        <v>57.10144538986653</v>
      </c>
      <c r="G33" s="92">
        <v>66.42722367506373</v>
      </c>
    </row>
    <row r="34" spans="1:7" s="80" customFormat="1" ht="9">
      <c r="A34" s="81" t="s">
        <v>36</v>
      </c>
      <c r="B34" s="80">
        <v>228.031</v>
      </c>
      <c r="C34" s="80">
        <v>156.319</v>
      </c>
      <c r="D34" s="80">
        <v>384.351</v>
      </c>
      <c r="E34" s="92">
        <v>76.69203304132904</v>
      </c>
      <c r="F34" s="92">
        <v>55.221530261789056</v>
      </c>
      <c r="G34" s="92">
        <v>66.17109198101267</v>
      </c>
    </row>
    <row r="35" spans="1:7" s="80" customFormat="1" ht="9">
      <c r="A35" s="81" t="s">
        <v>37</v>
      </c>
      <c r="B35" s="80">
        <v>51.568</v>
      </c>
      <c r="C35" s="80">
        <v>41.825</v>
      </c>
      <c r="D35" s="80">
        <v>93.394</v>
      </c>
      <c r="E35" s="92">
        <v>72.88056885793064</v>
      </c>
      <c r="F35" s="92">
        <v>60.80001173037729</v>
      </c>
      <c r="G35" s="92">
        <v>66.87112537378746</v>
      </c>
    </row>
    <row r="36" spans="1:7" s="80" customFormat="1" ht="9">
      <c r="A36" s="81" t="s">
        <v>38</v>
      </c>
      <c r="B36" s="80">
        <v>225.637</v>
      </c>
      <c r="C36" s="80">
        <v>151.406</v>
      </c>
      <c r="D36" s="80">
        <v>377.042</v>
      </c>
      <c r="E36" s="92">
        <v>75.05650242394553</v>
      </c>
      <c r="F36" s="92">
        <v>52.262217852465106</v>
      </c>
      <c r="G36" s="92">
        <v>63.81880714302842</v>
      </c>
    </row>
    <row r="37" spans="1:7" s="80" customFormat="1" ht="9">
      <c r="A37" s="81" t="s">
        <v>39</v>
      </c>
      <c r="B37" s="80">
        <v>206.133</v>
      </c>
      <c r="C37" s="80">
        <v>150.815</v>
      </c>
      <c r="D37" s="80">
        <v>356.948</v>
      </c>
      <c r="E37" s="92">
        <v>72.19016575846624</v>
      </c>
      <c r="F37" s="92">
        <v>52.89846823708532</v>
      </c>
      <c r="G37" s="92">
        <v>62.5321892997959</v>
      </c>
    </row>
    <row r="38" spans="1:7" s="80" customFormat="1" ht="9">
      <c r="A38" s="81" t="s">
        <v>40</v>
      </c>
      <c r="B38" s="80">
        <v>239.171</v>
      </c>
      <c r="C38" s="80">
        <v>165.763</v>
      </c>
      <c r="D38" s="80">
        <v>404.934</v>
      </c>
      <c r="E38" s="92">
        <v>75.60829038980341</v>
      </c>
      <c r="F38" s="92">
        <v>53.85596501617091</v>
      </c>
      <c r="G38" s="92">
        <v>64.77044112330735</v>
      </c>
    </row>
    <row r="39" spans="1:7" s="80" customFormat="1" ht="9">
      <c r="A39" s="81" t="s">
        <v>41</v>
      </c>
      <c r="B39" s="80">
        <v>60.994</v>
      </c>
      <c r="C39" s="80">
        <v>47.334</v>
      </c>
      <c r="D39" s="80">
        <v>108.328</v>
      </c>
      <c r="E39" s="92">
        <v>72.48344974187671</v>
      </c>
      <c r="F39" s="92">
        <v>58.68408981018857</v>
      </c>
      <c r="G39" s="92">
        <v>65.65429735434152</v>
      </c>
    </row>
    <row r="40" spans="1:7" s="80" customFormat="1" ht="9">
      <c r="A40" s="78" t="s">
        <v>42</v>
      </c>
      <c r="B40" s="79">
        <v>288.272</v>
      </c>
      <c r="C40" s="79">
        <v>222.441</v>
      </c>
      <c r="D40" s="79">
        <v>510.713</v>
      </c>
      <c r="E40" s="88">
        <v>71.72129176002937</v>
      </c>
      <c r="F40" s="88">
        <v>56.6043337821028</v>
      </c>
      <c r="G40" s="88">
        <v>64.20386348854407</v>
      </c>
    </row>
    <row r="41" spans="1:7" s="80" customFormat="1" ht="9">
      <c r="A41" s="81" t="s">
        <v>43</v>
      </c>
      <c r="B41" s="80">
        <v>126.756</v>
      </c>
      <c r="C41" s="80">
        <v>96.843</v>
      </c>
      <c r="D41" s="80">
        <v>223.598</v>
      </c>
      <c r="E41" s="92">
        <v>71.89344201301637</v>
      </c>
      <c r="F41" s="92">
        <v>55.80303318738499</v>
      </c>
      <c r="G41" s="92">
        <v>63.879822555250364</v>
      </c>
    </row>
    <row r="42" spans="1:7" s="80" customFormat="1" ht="9">
      <c r="A42" s="81" t="s">
        <v>44</v>
      </c>
      <c r="B42" s="80">
        <v>32.33</v>
      </c>
      <c r="C42" s="80">
        <v>23.788</v>
      </c>
      <c r="D42" s="80">
        <v>56.118</v>
      </c>
      <c r="E42" s="92">
        <v>69.43994395060648</v>
      </c>
      <c r="F42" s="92">
        <v>54.07307233886495</v>
      </c>
      <c r="G42" s="92">
        <v>61.93254350406485</v>
      </c>
    </row>
    <row r="43" spans="1:7" s="80" customFormat="1" ht="9">
      <c r="A43" s="81" t="s">
        <v>45</v>
      </c>
      <c r="B43" s="80">
        <v>49.452</v>
      </c>
      <c r="C43" s="80">
        <v>41.67</v>
      </c>
      <c r="D43" s="80">
        <v>91.122</v>
      </c>
      <c r="E43" s="92">
        <v>67.53224711473185</v>
      </c>
      <c r="F43" s="92">
        <v>56.97870808760418</v>
      </c>
      <c r="G43" s="92">
        <v>62.19899536862137</v>
      </c>
    </row>
    <row r="44" spans="1:7" s="80" customFormat="1" ht="9">
      <c r="A44" s="81" t="s">
        <v>46</v>
      </c>
      <c r="B44" s="80">
        <v>79.734</v>
      </c>
      <c r="C44" s="80">
        <v>60.14</v>
      </c>
      <c r="D44" s="80">
        <v>139.875</v>
      </c>
      <c r="E44" s="92">
        <v>75.28493319471718</v>
      </c>
      <c r="F44" s="92">
        <v>58.793737128893355</v>
      </c>
      <c r="G44" s="92">
        <v>67.13638798266543</v>
      </c>
    </row>
    <row r="45" spans="1:7" s="80" customFormat="1" ht="9">
      <c r="A45" s="78" t="s">
        <v>47</v>
      </c>
      <c r="B45" s="79">
        <v>361.996</v>
      </c>
      <c r="C45" s="79">
        <v>282.76</v>
      </c>
      <c r="D45" s="79">
        <v>644.756</v>
      </c>
      <c r="E45" s="88">
        <v>71.28207418293422</v>
      </c>
      <c r="F45" s="88">
        <v>55.35318415974228</v>
      </c>
      <c r="G45" s="88">
        <v>63.24601158255335</v>
      </c>
    </row>
    <row r="46" spans="1:7" s="80" customFormat="1" ht="8.25" customHeight="1">
      <c r="A46" s="81" t="s">
        <v>48</v>
      </c>
      <c r="B46" s="80">
        <v>50.312</v>
      </c>
      <c r="C46" s="80">
        <v>39.014</v>
      </c>
      <c r="D46" s="80">
        <v>89.326</v>
      </c>
      <c r="E46" s="92">
        <v>71.41794744670301</v>
      </c>
      <c r="F46" s="92">
        <v>54.991578735226796</v>
      </c>
      <c r="G46" s="92">
        <v>63.15187076677895</v>
      </c>
    </row>
    <row r="47" spans="1:7" s="80" customFormat="1" ht="8.25" customHeight="1">
      <c r="A47" s="81" t="s">
        <v>49</v>
      </c>
      <c r="B47" s="80">
        <v>63.156</v>
      </c>
      <c r="C47" s="80">
        <v>49.553</v>
      </c>
      <c r="D47" s="80">
        <v>112.71</v>
      </c>
      <c r="E47" s="92">
        <v>69.85003220167448</v>
      </c>
      <c r="F47" s="92">
        <v>54.50324242492714</v>
      </c>
      <c r="G47" s="92">
        <v>62.108328679060335</v>
      </c>
    </row>
    <row r="48" spans="1:7" s="80" customFormat="1" ht="8.25" customHeight="1">
      <c r="A48" s="81" t="s">
        <v>50</v>
      </c>
      <c r="B48" s="80">
        <v>195.059</v>
      </c>
      <c r="C48" s="80">
        <v>158.984</v>
      </c>
      <c r="D48" s="80">
        <v>354.043</v>
      </c>
      <c r="E48" s="92">
        <v>70.67444847724455</v>
      </c>
      <c r="F48" s="92">
        <v>57.04020736193187</v>
      </c>
      <c r="G48" s="92">
        <v>63.77560149564571</v>
      </c>
    </row>
    <row r="49" spans="1:7" s="80" customFormat="1" ht="8.25" customHeight="1">
      <c r="A49" s="81" t="s">
        <v>51</v>
      </c>
      <c r="B49" s="80">
        <v>53.469</v>
      </c>
      <c r="C49" s="80">
        <v>35.209</v>
      </c>
      <c r="D49" s="80">
        <v>88.678</v>
      </c>
      <c r="E49" s="92">
        <v>75.2917923044739</v>
      </c>
      <c r="F49" s="92">
        <v>50.12622073482106</v>
      </c>
      <c r="G49" s="92">
        <v>62.70809890648894</v>
      </c>
    </row>
    <row r="50" spans="1:7" s="80" customFormat="1" ht="9">
      <c r="A50" s="78" t="s">
        <v>52</v>
      </c>
      <c r="B50" s="79">
        <v>1093.749</v>
      </c>
      <c r="C50" s="79">
        <v>873.499</v>
      </c>
      <c r="D50" s="79">
        <v>1967.248</v>
      </c>
      <c r="E50" s="88">
        <v>74.99285110601332</v>
      </c>
      <c r="F50" s="88">
        <v>60.85962408912111</v>
      </c>
      <c r="G50" s="88">
        <v>67.92442841310961</v>
      </c>
    </row>
    <row r="51" spans="1:7" s="80" customFormat="1" ht="8.25" customHeight="1">
      <c r="A51" s="81" t="s">
        <v>53</v>
      </c>
      <c r="B51" s="80">
        <v>72.279</v>
      </c>
      <c r="C51" s="80">
        <v>50.338</v>
      </c>
      <c r="D51" s="80">
        <v>122.616</v>
      </c>
      <c r="E51" s="92">
        <v>75.72116935917568</v>
      </c>
      <c r="F51" s="92">
        <v>54.806143389897834</v>
      </c>
      <c r="G51" s="92">
        <v>65.39638795695176</v>
      </c>
    </row>
    <row r="52" spans="1:7" s="80" customFormat="1" ht="8.25" customHeight="1">
      <c r="A52" s="81" t="s">
        <v>54</v>
      </c>
      <c r="B52" s="80">
        <v>112.785</v>
      </c>
      <c r="C52" s="80">
        <v>87.431</v>
      </c>
      <c r="D52" s="80">
        <v>200.216</v>
      </c>
      <c r="E52" s="92">
        <v>75.5665410405756</v>
      </c>
      <c r="F52" s="92">
        <v>60.672384895987385</v>
      </c>
      <c r="G52" s="92">
        <v>68.14563239643672</v>
      </c>
    </row>
    <row r="53" spans="1:7" s="80" customFormat="1" ht="8.25" customHeight="1">
      <c r="A53" s="81" t="s">
        <v>55</v>
      </c>
      <c r="B53" s="80">
        <v>137.228</v>
      </c>
      <c r="C53" s="80">
        <v>99.397</v>
      </c>
      <c r="D53" s="80">
        <v>236.624</v>
      </c>
      <c r="E53" s="92">
        <v>76.61268594686004</v>
      </c>
      <c r="F53" s="92">
        <v>57.80784733556808</v>
      </c>
      <c r="G53" s="92">
        <v>67.30596066373079</v>
      </c>
    </row>
    <row r="54" spans="1:7" s="80" customFormat="1" ht="8.25" customHeight="1">
      <c r="A54" s="81" t="s">
        <v>56</v>
      </c>
      <c r="B54" s="80">
        <v>173.216</v>
      </c>
      <c r="C54" s="80">
        <v>141.63</v>
      </c>
      <c r="D54" s="80">
        <v>314.846</v>
      </c>
      <c r="E54" s="92">
        <v>74.03190458311869</v>
      </c>
      <c r="F54" s="92">
        <v>62.01370669097119</v>
      </c>
      <c r="G54" s="92">
        <v>68.06290775887264</v>
      </c>
    </row>
    <row r="55" spans="1:7" s="80" customFormat="1" ht="8.25" customHeight="1">
      <c r="A55" s="81" t="s">
        <v>57</v>
      </c>
      <c r="B55" s="80">
        <v>239.835</v>
      </c>
      <c r="C55" s="80">
        <v>209.725</v>
      </c>
      <c r="D55" s="80">
        <v>449.559</v>
      </c>
      <c r="E55" s="92">
        <v>74.58610596968086</v>
      </c>
      <c r="F55" s="92">
        <v>64.69099551693567</v>
      </c>
      <c r="G55" s="92">
        <v>69.59280669581385</v>
      </c>
    </row>
    <row r="56" spans="1:7" s="80" customFormat="1" ht="8.25" customHeight="1">
      <c r="A56" s="81" t="s">
        <v>58</v>
      </c>
      <c r="B56" s="80">
        <v>87.85</v>
      </c>
      <c r="C56" s="80">
        <v>71.478</v>
      </c>
      <c r="D56" s="80">
        <v>159.328</v>
      </c>
      <c r="E56" s="92">
        <v>75.98802236062262</v>
      </c>
      <c r="F56" s="92">
        <v>61.43144776352559</v>
      </c>
      <c r="G56" s="92">
        <v>68.63508430439013</v>
      </c>
    </row>
    <row r="57" spans="1:7" s="80" customFormat="1" ht="8.25" customHeight="1">
      <c r="A57" s="81" t="s">
        <v>59</v>
      </c>
      <c r="B57" s="80">
        <v>96.893</v>
      </c>
      <c r="C57" s="80">
        <v>81.174</v>
      </c>
      <c r="D57" s="80">
        <v>178.067</v>
      </c>
      <c r="E57" s="92">
        <v>75.78472093901391</v>
      </c>
      <c r="F57" s="92">
        <v>64.60261010894229</v>
      </c>
      <c r="G57" s="92">
        <v>70.19782357883396</v>
      </c>
    </row>
    <row r="58" spans="1:7" s="80" customFormat="1" ht="8.25" customHeight="1">
      <c r="A58" s="81" t="s">
        <v>60</v>
      </c>
      <c r="B58" s="80">
        <v>95.536</v>
      </c>
      <c r="C58" s="80">
        <v>76.143</v>
      </c>
      <c r="D58" s="80">
        <v>171.679</v>
      </c>
      <c r="E58" s="92">
        <v>72.13290207836563</v>
      </c>
      <c r="F58" s="92">
        <v>59.08636553249431</v>
      </c>
      <c r="G58" s="92">
        <v>65.60983767830791</v>
      </c>
    </row>
    <row r="59" spans="1:7" s="80" customFormat="1" ht="8.25" customHeight="1">
      <c r="A59" s="81" t="s">
        <v>61</v>
      </c>
      <c r="B59" s="80">
        <v>78.127</v>
      </c>
      <c r="C59" s="80">
        <v>56.184</v>
      </c>
      <c r="D59" s="80">
        <v>134.312</v>
      </c>
      <c r="E59" s="92">
        <v>75.66525491449578</v>
      </c>
      <c r="F59" s="92">
        <v>54.16322123101768</v>
      </c>
      <c r="G59" s="92">
        <v>64.77250325276978</v>
      </c>
    </row>
    <row r="60" spans="1:7" s="80" customFormat="1" ht="9">
      <c r="A60" s="78" t="s">
        <v>62</v>
      </c>
      <c r="B60" s="79">
        <v>889.995</v>
      </c>
      <c r="C60" s="79">
        <v>664.93</v>
      </c>
      <c r="D60" s="79">
        <v>1554.926</v>
      </c>
      <c r="E60" s="88">
        <v>72.92771281614986</v>
      </c>
      <c r="F60" s="88">
        <v>54.37074408121924</v>
      </c>
      <c r="G60" s="88">
        <v>63.56875410508172</v>
      </c>
    </row>
    <row r="61" spans="1:7" s="80" customFormat="1" ht="8.25" customHeight="1">
      <c r="A61" s="81" t="s">
        <v>63</v>
      </c>
      <c r="B61" s="80">
        <v>43.698</v>
      </c>
      <c r="C61" s="80">
        <v>33.195</v>
      </c>
      <c r="D61" s="80">
        <v>76.893</v>
      </c>
      <c r="E61" s="92">
        <v>65.93163436593926</v>
      </c>
      <c r="F61" s="92">
        <v>50.06449433371212</v>
      </c>
      <c r="G61" s="92">
        <v>58.022839298288595</v>
      </c>
    </row>
    <row r="62" spans="1:7" s="80" customFormat="1" ht="8.25" customHeight="1">
      <c r="A62" s="81" t="s">
        <v>64</v>
      </c>
      <c r="B62" s="80">
        <v>97.607</v>
      </c>
      <c r="C62" s="80">
        <v>60.271</v>
      </c>
      <c r="D62" s="80">
        <v>157.878</v>
      </c>
      <c r="E62" s="92">
        <v>75.49793640783287</v>
      </c>
      <c r="F62" s="92">
        <v>47.067172358326175</v>
      </c>
      <c r="G62" s="92">
        <v>61.19520806061327</v>
      </c>
    </row>
    <row r="63" spans="1:7" s="80" customFormat="1" ht="8.25" customHeight="1">
      <c r="A63" s="81" t="s">
        <v>65</v>
      </c>
      <c r="B63" s="80">
        <v>72.006</v>
      </c>
      <c r="C63" s="80">
        <v>50.088</v>
      </c>
      <c r="D63" s="80">
        <v>122.094</v>
      </c>
      <c r="E63" s="92">
        <v>75.53035687364046</v>
      </c>
      <c r="F63" s="92">
        <v>52.1469690773538</v>
      </c>
      <c r="G63" s="92">
        <v>63.68340523195274</v>
      </c>
    </row>
    <row r="64" spans="1:7" s="80" customFormat="1" ht="8.25" customHeight="1">
      <c r="A64" s="81" t="s">
        <v>66</v>
      </c>
      <c r="B64" s="80">
        <v>236.852</v>
      </c>
      <c r="C64" s="80">
        <v>190.628</v>
      </c>
      <c r="D64" s="80">
        <v>427.48</v>
      </c>
      <c r="E64" s="92">
        <v>74.3580232179318</v>
      </c>
      <c r="F64" s="92">
        <v>58.93013592330222</v>
      </c>
      <c r="G64" s="92">
        <v>66.52689760327823</v>
      </c>
    </row>
    <row r="65" spans="1:7" s="80" customFormat="1" ht="8.25" customHeight="1">
      <c r="A65" s="81" t="s">
        <v>67</v>
      </c>
      <c r="B65" s="80">
        <v>77.082</v>
      </c>
      <c r="C65" s="80">
        <v>58.702</v>
      </c>
      <c r="D65" s="80">
        <v>135.783</v>
      </c>
      <c r="E65" s="92">
        <v>70.07697572592517</v>
      </c>
      <c r="F65" s="92">
        <v>52.52522488003357</v>
      </c>
      <c r="G65" s="92">
        <v>61.181110736067254</v>
      </c>
    </row>
    <row r="66" spans="1:7" s="80" customFormat="1" ht="8.25" customHeight="1">
      <c r="A66" s="81" t="s">
        <v>68</v>
      </c>
      <c r="B66" s="80">
        <v>99.754</v>
      </c>
      <c r="C66" s="80">
        <v>72.826</v>
      </c>
      <c r="D66" s="80">
        <v>172.58</v>
      </c>
      <c r="E66" s="92">
        <v>71.89145312511637</v>
      </c>
      <c r="F66" s="92">
        <v>52.969624033340025</v>
      </c>
      <c r="G66" s="92">
        <v>62.41892776389385</v>
      </c>
    </row>
    <row r="67" spans="1:7" s="80" customFormat="1" ht="8.25" customHeight="1">
      <c r="A67" s="81" t="s">
        <v>69</v>
      </c>
      <c r="B67" s="80">
        <v>84.842</v>
      </c>
      <c r="C67" s="80">
        <v>62.454</v>
      </c>
      <c r="D67" s="80">
        <v>147.296</v>
      </c>
      <c r="E67" s="92">
        <v>73.90341318483858</v>
      </c>
      <c r="F67" s="92">
        <v>54.80566622399291</v>
      </c>
      <c r="G67" s="92">
        <v>64.3319563201356</v>
      </c>
    </row>
    <row r="68" spans="1:7" s="80" customFormat="1" ht="8.25" customHeight="1">
      <c r="A68" s="81" t="s">
        <v>70</v>
      </c>
      <c r="B68" s="80">
        <v>63.721</v>
      </c>
      <c r="C68" s="80">
        <v>50.254</v>
      </c>
      <c r="D68" s="80">
        <v>113.975</v>
      </c>
      <c r="E68" s="92">
        <v>71.66193265525004</v>
      </c>
      <c r="F68" s="92">
        <v>57.15852166485838</v>
      </c>
      <c r="G68" s="92">
        <v>64.33411473822936</v>
      </c>
    </row>
    <row r="69" spans="1:7" s="80" customFormat="1" ht="8.25" customHeight="1">
      <c r="A69" s="81" t="s">
        <v>71</v>
      </c>
      <c r="B69" s="80">
        <v>54.418</v>
      </c>
      <c r="C69" s="80">
        <v>38.072</v>
      </c>
      <c r="D69" s="80">
        <v>92.49</v>
      </c>
      <c r="E69" s="92">
        <v>71.66343349196822</v>
      </c>
      <c r="F69" s="92">
        <v>49.95152326200653</v>
      </c>
      <c r="G69" s="92">
        <v>60.689241048010835</v>
      </c>
    </row>
    <row r="70" spans="1:7" s="80" customFormat="1" ht="8.25" customHeight="1">
      <c r="A70" s="81" t="s">
        <v>72</v>
      </c>
      <c r="B70" s="80">
        <v>60.016</v>
      </c>
      <c r="C70" s="80">
        <v>48.44</v>
      </c>
      <c r="D70" s="80">
        <v>108.456</v>
      </c>
      <c r="E70" s="92">
        <v>72.71496776098833</v>
      </c>
      <c r="F70" s="92">
        <v>59.095589497168355</v>
      </c>
      <c r="G70" s="92">
        <v>65.89231543912653</v>
      </c>
    </row>
    <row r="71" spans="1:7" s="80" customFormat="1" ht="9">
      <c r="A71" s="78" t="s">
        <v>73</v>
      </c>
      <c r="B71" s="79">
        <v>210.385</v>
      </c>
      <c r="C71" s="79">
        <v>157.196</v>
      </c>
      <c r="D71" s="79">
        <v>367.581</v>
      </c>
      <c r="E71" s="88">
        <v>71.57353831721396</v>
      </c>
      <c r="F71" s="88">
        <v>53.285290957494134</v>
      </c>
      <c r="G71" s="88">
        <v>62.325603929935305</v>
      </c>
    </row>
    <row r="72" spans="1:7" s="80" customFormat="1" ht="9">
      <c r="A72" s="81" t="s">
        <v>74</v>
      </c>
      <c r="B72" s="80">
        <v>158.379</v>
      </c>
      <c r="C72" s="80">
        <v>117.881</v>
      </c>
      <c r="D72" s="80">
        <v>276.261</v>
      </c>
      <c r="E72" s="92">
        <v>72.15156034555534</v>
      </c>
      <c r="F72" s="92">
        <v>53.772107590272654</v>
      </c>
      <c r="G72" s="92">
        <v>62.87844812161462</v>
      </c>
    </row>
    <row r="73" spans="1:7" s="80" customFormat="1" ht="9">
      <c r="A73" s="81" t="s">
        <v>75</v>
      </c>
      <c r="B73" s="80">
        <v>52.005</v>
      </c>
      <c r="C73" s="80">
        <v>39.315</v>
      </c>
      <c r="D73" s="80">
        <v>91.32</v>
      </c>
      <c r="E73" s="92">
        <v>69.87261761823927</v>
      </c>
      <c r="F73" s="92">
        <v>51.878968597329646</v>
      </c>
      <c r="G73" s="92">
        <v>60.71351131589646</v>
      </c>
    </row>
    <row r="74" spans="1:7" s="80" customFormat="1" ht="9">
      <c r="A74" s="78" t="s">
        <v>76</v>
      </c>
      <c r="B74" s="79">
        <v>369.421</v>
      </c>
      <c r="C74" s="79">
        <v>281.502</v>
      </c>
      <c r="D74" s="79">
        <v>650.923</v>
      </c>
      <c r="E74" s="88">
        <v>70.88289790258415</v>
      </c>
      <c r="F74" s="88">
        <v>54.66507978419449</v>
      </c>
      <c r="G74" s="88">
        <v>62.764035966006894</v>
      </c>
    </row>
    <row r="75" spans="1:7" s="80" customFormat="1" ht="9">
      <c r="A75" s="81" t="s">
        <v>77</v>
      </c>
      <c r="B75" s="80">
        <v>95.297</v>
      </c>
      <c r="C75" s="80">
        <v>68.386</v>
      </c>
      <c r="D75" s="80">
        <v>163.683</v>
      </c>
      <c r="E75" s="92">
        <v>74.04553863896652</v>
      </c>
      <c r="F75" s="92">
        <v>53.906742281033395</v>
      </c>
      <c r="G75" s="92">
        <v>64.02007665485608</v>
      </c>
    </row>
    <row r="76" spans="1:7" s="80" customFormat="1" ht="9">
      <c r="A76" s="81" t="s">
        <v>78</v>
      </c>
      <c r="B76" s="80">
        <v>110.375</v>
      </c>
      <c r="C76" s="80">
        <v>91.576</v>
      </c>
      <c r="D76" s="80">
        <v>201.951</v>
      </c>
      <c r="E76" s="92">
        <v>70.396783298298</v>
      </c>
      <c r="F76" s="92">
        <v>59.055888627215616</v>
      </c>
      <c r="G76" s="92">
        <v>64.71584038694076</v>
      </c>
    </row>
    <row r="77" spans="1:7" s="80" customFormat="1" ht="9">
      <c r="A77" s="81" t="s">
        <v>79</v>
      </c>
      <c r="B77" s="80">
        <v>75.336</v>
      </c>
      <c r="C77" s="80">
        <v>56.94</v>
      </c>
      <c r="D77" s="80">
        <v>132.276</v>
      </c>
      <c r="E77" s="92">
        <v>70.08833118874624</v>
      </c>
      <c r="F77" s="92">
        <v>54.303060770703226</v>
      </c>
      <c r="G77" s="92">
        <v>62.19275721836179</v>
      </c>
    </row>
    <row r="78" spans="1:7" s="80" customFormat="1" ht="9">
      <c r="A78" s="81" t="s">
        <v>80</v>
      </c>
      <c r="B78" s="80">
        <v>88.413</v>
      </c>
      <c r="C78" s="80">
        <v>64.6</v>
      </c>
      <c r="D78" s="80">
        <v>153.013</v>
      </c>
      <c r="E78" s="92">
        <v>68.98001851319863</v>
      </c>
      <c r="F78" s="92">
        <v>50.39808478300245</v>
      </c>
      <c r="G78" s="92">
        <v>59.627664001839086</v>
      </c>
    </row>
    <row r="79" spans="1:7" s="80" customFormat="1" ht="9">
      <c r="A79" s="78" t="s">
        <v>81</v>
      </c>
      <c r="B79" s="79">
        <v>1304.215</v>
      </c>
      <c r="C79" s="79">
        <v>948.73</v>
      </c>
      <c r="D79" s="79">
        <v>2252.946</v>
      </c>
      <c r="E79" s="88">
        <v>68.99790171557981</v>
      </c>
      <c r="F79" s="88">
        <v>49.01628898108793</v>
      </c>
      <c r="G79" s="88">
        <v>58.842570244207906</v>
      </c>
    </row>
    <row r="80" spans="1:7" s="80" customFormat="1" ht="9">
      <c r="A80" s="81" t="s">
        <v>82</v>
      </c>
      <c r="B80" s="80">
        <v>71.496</v>
      </c>
      <c r="C80" s="80">
        <v>45.364</v>
      </c>
      <c r="D80" s="80">
        <v>116.86</v>
      </c>
      <c r="E80" s="92">
        <v>66.4340828402367</v>
      </c>
      <c r="F80" s="92">
        <v>42.190943746038954</v>
      </c>
      <c r="G80" s="92">
        <v>54.30770977846334</v>
      </c>
    </row>
    <row r="81" spans="1:7" s="80" customFormat="1" ht="9">
      <c r="A81" s="81" t="s">
        <v>83</v>
      </c>
      <c r="B81" s="80">
        <v>34.059</v>
      </c>
      <c r="C81" s="80">
        <v>23.893</v>
      </c>
      <c r="D81" s="80">
        <v>57.952</v>
      </c>
      <c r="E81" s="92">
        <v>62.92906613897558</v>
      </c>
      <c r="F81" s="92">
        <v>45.758285128363866</v>
      </c>
      <c r="G81" s="92">
        <v>54.41412058132285</v>
      </c>
    </row>
    <row r="82" spans="1:7" s="80" customFormat="1" ht="9">
      <c r="A82" s="81" t="s">
        <v>84</v>
      </c>
      <c r="B82" s="80">
        <v>960.596</v>
      </c>
      <c r="C82" s="80">
        <v>741.663</v>
      </c>
      <c r="D82" s="80">
        <v>1702.258</v>
      </c>
      <c r="E82" s="92">
        <v>70.10432199667102</v>
      </c>
      <c r="F82" s="92">
        <v>52.37641783660975</v>
      </c>
      <c r="G82" s="92">
        <v>61.04534558077312</v>
      </c>
    </row>
    <row r="83" spans="1:7" s="80" customFormat="1" ht="9">
      <c r="A83" s="81" t="s">
        <v>85</v>
      </c>
      <c r="B83" s="80">
        <v>129.225</v>
      </c>
      <c r="C83" s="80">
        <v>77.395</v>
      </c>
      <c r="D83" s="80">
        <v>206.62</v>
      </c>
      <c r="E83" s="92">
        <v>67.91304301516209</v>
      </c>
      <c r="F83" s="92">
        <v>40.51259870347025</v>
      </c>
      <c r="G83" s="92">
        <v>54.14703434970877</v>
      </c>
    </row>
    <row r="84" spans="1:7" s="80" customFormat="1" ht="9">
      <c r="A84" s="81" t="s">
        <v>86</v>
      </c>
      <c r="B84" s="80">
        <v>108.84</v>
      </c>
      <c r="C84" s="80">
        <v>60.416</v>
      </c>
      <c r="D84" s="80">
        <v>169.255</v>
      </c>
      <c r="E84" s="92">
        <v>64.86945765480137</v>
      </c>
      <c r="F84" s="92">
        <v>35.872658996866704</v>
      </c>
      <c r="G84" s="92">
        <v>50.34065170235969</v>
      </c>
    </row>
    <row r="85" spans="1:7" s="80" customFormat="1" ht="9">
      <c r="A85" s="78" t="s">
        <v>87</v>
      </c>
      <c r="B85" s="79">
        <v>306.341</v>
      </c>
      <c r="C85" s="79">
        <v>200.494</v>
      </c>
      <c r="D85" s="79">
        <v>506.835</v>
      </c>
      <c r="E85" s="88">
        <v>68.47494190700102</v>
      </c>
      <c r="F85" s="88">
        <v>45.17275973974504</v>
      </c>
      <c r="G85" s="88">
        <v>56.78352619283527</v>
      </c>
    </row>
    <row r="86" spans="1:7" s="80" customFormat="1" ht="9">
      <c r="A86" s="81" t="s">
        <v>88</v>
      </c>
      <c r="B86" s="80">
        <v>71.173</v>
      </c>
      <c r="C86" s="80">
        <v>48.074</v>
      </c>
      <c r="D86" s="80">
        <v>119.246</v>
      </c>
      <c r="E86" s="92">
        <v>68.41055627626001</v>
      </c>
      <c r="F86" s="92">
        <v>47.05777865495634</v>
      </c>
      <c r="G86" s="92">
        <v>57.83637705310587</v>
      </c>
    </row>
    <row r="87" spans="1:7" s="80" customFormat="1" ht="9">
      <c r="A87" s="81" t="s">
        <v>89</v>
      </c>
      <c r="B87" s="80">
        <v>74.82</v>
      </c>
      <c r="C87" s="80">
        <v>46.351</v>
      </c>
      <c r="D87" s="80">
        <v>121.171</v>
      </c>
      <c r="E87" s="92">
        <v>71.62404490877904</v>
      </c>
      <c r="F87" s="92">
        <v>44.790393606083526</v>
      </c>
      <c r="G87" s="92">
        <v>58.17525983685454</v>
      </c>
    </row>
    <row r="88" spans="1:7" s="80" customFormat="1" ht="9">
      <c r="A88" s="81" t="s">
        <v>90</v>
      </c>
      <c r="B88" s="80">
        <v>69.97</v>
      </c>
      <c r="C88" s="80">
        <v>50.334</v>
      </c>
      <c r="D88" s="80">
        <v>120.304</v>
      </c>
      <c r="E88" s="92">
        <v>65.60284371146732</v>
      </c>
      <c r="F88" s="92">
        <v>46.71912584609073</v>
      </c>
      <c r="G88" s="92">
        <v>56.00638659762066</v>
      </c>
    </row>
    <row r="89" spans="1:7" s="80" customFormat="1" ht="9">
      <c r="A89" s="81" t="s">
        <v>91</v>
      </c>
      <c r="B89" s="80">
        <v>90.379</v>
      </c>
      <c r="C89" s="80">
        <v>55.735</v>
      </c>
      <c r="D89" s="80">
        <v>146.114</v>
      </c>
      <c r="E89" s="92">
        <v>68.33291929323354</v>
      </c>
      <c r="F89" s="92">
        <v>42.728777670837346</v>
      </c>
      <c r="G89" s="92">
        <v>55.47785547785548</v>
      </c>
    </row>
    <row r="90" spans="1:7" s="80" customFormat="1" ht="9">
      <c r="A90" s="78" t="s">
        <v>92</v>
      </c>
      <c r="B90" s="79">
        <v>66.022</v>
      </c>
      <c r="C90" s="79">
        <v>41.35</v>
      </c>
      <c r="D90" s="79">
        <v>107.373</v>
      </c>
      <c r="E90" s="88">
        <v>61.74925390211576</v>
      </c>
      <c r="F90" s="88">
        <v>39.33981178592328</v>
      </c>
      <c r="G90" s="88">
        <v>50.578131425674954</v>
      </c>
    </row>
    <row r="91" spans="1:7" s="80" customFormat="1" ht="9">
      <c r="A91" s="81" t="s">
        <v>93</v>
      </c>
      <c r="B91" s="80">
        <v>46.883</v>
      </c>
      <c r="C91" s="80">
        <v>29.251</v>
      </c>
      <c r="D91" s="80">
        <v>76.134</v>
      </c>
      <c r="E91" s="92">
        <v>60.80254270957488</v>
      </c>
      <c r="F91" s="92">
        <v>38.46470221432078</v>
      </c>
      <c r="G91" s="92">
        <v>49.64409273471984</v>
      </c>
    </row>
    <row r="92" spans="1:7" s="80" customFormat="1" ht="9">
      <c r="A92" s="81" t="s">
        <v>94</v>
      </c>
      <c r="B92" s="80">
        <v>19.139</v>
      </c>
      <c r="C92" s="80">
        <v>12.099</v>
      </c>
      <c r="D92" s="80">
        <v>31.239</v>
      </c>
      <c r="E92" s="92">
        <v>64.18332255098915</v>
      </c>
      <c r="F92" s="92">
        <v>41.62308198538326</v>
      </c>
      <c r="G92" s="92">
        <v>52.9996565934066</v>
      </c>
    </row>
    <row r="93" spans="1:7" s="80" customFormat="1" ht="9">
      <c r="A93" s="78" t="s">
        <v>95</v>
      </c>
      <c r="B93" s="79">
        <v>1056.861</v>
      </c>
      <c r="C93" s="79">
        <v>510.377</v>
      </c>
      <c r="D93" s="79">
        <v>1567.239</v>
      </c>
      <c r="E93" s="88">
        <v>53.74005378937534</v>
      </c>
      <c r="F93" s="88">
        <v>25.446963211055014</v>
      </c>
      <c r="G93" s="88">
        <v>39.40205532349652</v>
      </c>
    </row>
    <row r="94" spans="1:7" s="80" customFormat="1" ht="9">
      <c r="A94" s="81" t="s">
        <v>96</v>
      </c>
      <c r="B94" s="80">
        <v>158.71</v>
      </c>
      <c r="C94" s="80">
        <v>78.001</v>
      </c>
      <c r="D94" s="80">
        <v>236.711</v>
      </c>
      <c r="E94" s="92">
        <v>51.11709400047949</v>
      </c>
      <c r="F94" s="92">
        <v>24.650619021447337</v>
      </c>
      <c r="G94" s="92">
        <v>37.7540987024986</v>
      </c>
    </row>
    <row r="95" spans="1:7" s="80" customFormat="1" ht="9">
      <c r="A95" s="81" t="s">
        <v>97</v>
      </c>
      <c r="B95" s="80">
        <v>53.631</v>
      </c>
      <c r="C95" s="80">
        <v>31.588</v>
      </c>
      <c r="D95" s="80">
        <v>85.219</v>
      </c>
      <c r="E95" s="92">
        <v>56.19554231608064</v>
      </c>
      <c r="F95" s="92">
        <v>33.33014608233732</v>
      </c>
      <c r="G95" s="92">
        <v>44.75494365298745</v>
      </c>
    </row>
    <row r="96" spans="1:7" s="80" customFormat="1" ht="9">
      <c r="A96" s="81" t="s">
        <v>98</v>
      </c>
      <c r="B96" s="80">
        <v>534.218</v>
      </c>
      <c r="C96" s="80">
        <v>232.395</v>
      </c>
      <c r="D96" s="80">
        <v>766.614</v>
      </c>
      <c r="E96" s="92">
        <v>51.53845852297005</v>
      </c>
      <c r="F96" s="92">
        <v>21.716949508634112</v>
      </c>
      <c r="G96" s="92">
        <v>36.3336535690268</v>
      </c>
    </row>
    <row r="97" spans="1:7" s="80" customFormat="1" ht="9">
      <c r="A97" s="81" t="s">
        <v>99</v>
      </c>
      <c r="B97" s="80">
        <v>88.752</v>
      </c>
      <c r="C97" s="80">
        <v>45.03</v>
      </c>
      <c r="D97" s="80">
        <v>133.782</v>
      </c>
      <c r="E97" s="92">
        <v>60.060458499753786</v>
      </c>
      <c r="F97" s="92">
        <v>30.686494446661804</v>
      </c>
      <c r="G97" s="92">
        <v>45.41871617032662</v>
      </c>
    </row>
    <row r="98" spans="1:7" s="80" customFormat="1" ht="9">
      <c r="A98" s="81" t="s">
        <v>100</v>
      </c>
      <c r="B98" s="80">
        <v>221.55</v>
      </c>
      <c r="C98" s="80">
        <v>123.364</v>
      </c>
      <c r="D98" s="80">
        <v>344.914</v>
      </c>
      <c r="E98" s="92">
        <v>58.89123719720371</v>
      </c>
      <c r="F98" s="92">
        <v>32.64760424953372</v>
      </c>
      <c r="G98" s="92">
        <v>45.64995596795326</v>
      </c>
    </row>
    <row r="99" spans="1:7" s="80" customFormat="1" ht="9">
      <c r="A99" s="78" t="s">
        <v>101</v>
      </c>
      <c r="B99" s="79">
        <v>815.894</v>
      </c>
      <c r="C99" s="79">
        <v>418.851</v>
      </c>
      <c r="D99" s="79">
        <v>1234.745</v>
      </c>
      <c r="E99" s="88">
        <v>59.748185584142135</v>
      </c>
      <c r="F99" s="88">
        <v>30.149522043501808</v>
      </c>
      <c r="G99" s="88">
        <v>44.762896193061884</v>
      </c>
    </row>
    <row r="100" spans="1:7" s="80" customFormat="1" ht="9">
      <c r="A100" s="81" t="s">
        <v>102</v>
      </c>
      <c r="B100" s="80">
        <v>126.42</v>
      </c>
      <c r="C100" s="80">
        <v>55.421</v>
      </c>
      <c r="D100" s="80">
        <v>181.841</v>
      </c>
      <c r="E100" s="92">
        <v>56.10434813731149</v>
      </c>
      <c r="F100" s="92">
        <v>24.425803874575593</v>
      </c>
      <c r="G100" s="92">
        <v>40.20176634672798</v>
      </c>
    </row>
    <row r="101" spans="1:7" s="80" customFormat="1" ht="9">
      <c r="A101" s="81" t="s">
        <v>103</v>
      </c>
      <c r="B101" s="80">
        <v>342.248</v>
      </c>
      <c r="C101" s="80">
        <v>170.476</v>
      </c>
      <c r="D101" s="80">
        <v>512.724</v>
      </c>
      <c r="E101" s="92">
        <v>62.51700541009326</v>
      </c>
      <c r="F101" s="92">
        <v>31.013908841223447</v>
      </c>
      <c r="G101" s="92">
        <v>46.65311009647277</v>
      </c>
    </row>
    <row r="102" spans="1:7" s="80" customFormat="1" ht="9">
      <c r="A102" s="81" t="s">
        <v>104</v>
      </c>
      <c r="B102" s="80">
        <v>115.951</v>
      </c>
      <c r="C102" s="80">
        <v>60.562</v>
      </c>
      <c r="D102" s="80">
        <v>176.513</v>
      </c>
      <c r="E102" s="92">
        <v>60.01423112399525</v>
      </c>
      <c r="F102" s="92">
        <v>30.367042728061666</v>
      </c>
      <c r="G102" s="92">
        <v>44.95376205220765</v>
      </c>
    </row>
    <row r="103" spans="1:7" s="80" customFormat="1" ht="9">
      <c r="A103" s="81" t="s">
        <v>105</v>
      </c>
      <c r="B103" s="80">
        <v>77.964</v>
      </c>
      <c r="C103" s="80">
        <v>45.381</v>
      </c>
      <c r="D103" s="80">
        <v>123.345</v>
      </c>
      <c r="E103" s="92">
        <v>58.05112502475511</v>
      </c>
      <c r="F103" s="92">
        <v>33.083817014868636</v>
      </c>
      <c r="G103" s="92">
        <v>45.310798108055685</v>
      </c>
    </row>
    <row r="104" spans="1:7" s="80" customFormat="1" ht="9">
      <c r="A104" s="81" t="s">
        <v>106</v>
      </c>
      <c r="B104" s="80">
        <v>153.311</v>
      </c>
      <c r="C104" s="80">
        <v>87.011</v>
      </c>
      <c r="D104" s="80">
        <v>240.322</v>
      </c>
      <c r="E104" s="92">
        <v>57.83114084609466</v>
      </c>
      <c r="F104" s="92">
        <v>31.51493054289569</v>
      </c>
      <c r="G104" s="92">
        <v>44.353653595149574</v>
      </c>
    </row>
    <row r="105" spans="1:7" s="80" customFormat="1" ht="9">
      <c r="A105" s="78" t="s">
        <v>107</v>
      </c>
      <c r="B105" s="79">
        <v>119.159</v>
      </c>
      <c r="C105" s="79">
        <v>68.484</v>
      </c>
      <c r="D105" s="79">
        <v>187.642</v>
      </c>
      <c r="E105" s="88">
        <v>60.36645155990903</v>
      </c>
      <c r="F105" s="88">
        <v>34.88863415561919</v>
      </c>
      <c r="G105" s="88">
        <v>47.63565752094645</v>
      </c>
    </row>
    <row r="106" spans="1:7" s="80" customFormat="1" ht="9">
      <c r="A106" s="81" t="s">
        <v>108</v>
      </c>
      <c r="B106" s="80">
        <v>76.424</v>
      </c>
      <c r="C106" s="80">
        <v>45.636</v>
      </c>
      <c r="D106" s="80">
        <v>122.061</v>
      </c>
      <c r="E106" s="92">
        <v>59.39647445473558</v>
      </c>
      <c r="F106" s="92">
        <v>35.77020202020202</v>
      </c>
      <c r="G106" s="92">
        <v>47.60501918032657</v>
      </c>
    </row>
    <row r="107" spans="1:7" s="80" customFormat="1" ht="9">
      <c r="A107" s="81" t="s">
        <v>109</v>
      </c>
      <c r="B107" s="80">
        <v>42.734</v>
      </c>
      <c r="C107" s="80">
        <v>22.847</v>
      </c>
      <c r="D107" s="80">
        <v>65.582</v>
      </c>
      <c r="E107" s="92">
        <v>62.191387701365365</v>
      </c>
      <c r="F107" s="92">
        <v>33.24289653341984</v>
      </c>
      <c r="G107" s="92">
        <v>47.69310293900458</v>
      </c>
    </row>
    <row r="108" spans="1:7" s="80" customFormat="1" ht="9">
      <c r="A108" s="78" t="s">
        <v>110</v>
      </c>
      <c r="B108" s="79">
        <v>363.124</v>
      </c>
      <c r="C108" s="79">
        <v>214.267</v>
      </c>
      <c r="D108" s="79">
        <v>577.391</v>
      </c>
      <c r="E108" s="88">
        <v>53.828576058383646</v>
      </c>
      <c r="F108" s="88">
        <v>31.34242686270286</v>
      </c>
      <c r="G108" s="88">
        <v>42.49173849452383</v>
      </c>
    </row>
    <row r="109" spans="1:7" s="80" customFormat="1" ht="9">
      <c r="A109" s="81" t="s">
        <v>111</v>
      </c>
      <c r="B109" s="80">
        <v>135.744</v>
      </c>
      <c r="C109" s="80">
        <v>77.806</v>
      </c>
      <c r="D109" s="80">
        <v>213.55</v>
      </c>
      <c r="E109" s="92">
        <v>54.59641301208544</v>
      </c>
      <c r="F109" s="92">
        <v>30.86510940818022</v>
      </c>
      <c r="G109" s="92">
        <v>42.652041531719554</v>
      </c>
    </row>
    <row r="110" spans="1:7" s="80" customFormat="1" ht="9">
      <c r="A110" s="81" t="s">
        <v>112</v>
      </c>
      <c r="B110" s="80">
        <v>74.299</v>
      </c>
      <c r="C110" s="80">
        <v>44.511</v>
      </c>
      <c r="D110" s="80">
        <v>118.81</v>
      </c>
      <c r="E110" s="92">
        <v>59.73968674167218</v>
      </c>
      <c r="F110" s="92">
        <v>35.18203796347272</v>
      </c>
      <c r="G110" s="92">
        <v>47.315539193127776</v>
      </c>
    </row>
    <row r="111" spans="1:7" s="80" customFormat="1" ht="9">
      <c r="A111" s="81" t="s">
        <v>113</v>
      </c>
      <c r="B111" s="80">
        <v>93.886</v>
      </c>
      <c r="C111" s="80">
        <v>58.882</v>
      </c>
      <c r="D111" s="80">
        <v>152.768</v>
      </c>
      <c r="E111" s="92">
        <v>49.99973048873174</v>
      </c>
      <c r="F111" s="92">
        <v>30.88730713584184</v>
      </c>
      <c r="G111" s="92">
        <v>40.3451025998725</v>
      </c>
    </row>
    <row r="112" spans="1:7" s="80" customFormat="1" ht="9">
      <c r="A112" s="81" t="s">
        <v>114</v>
      </c>
      <c r="B112" s="80">
        <v>29.432</v>
      </c>
      <c r="C112" s="80">
        <v>15.992</v>
      </c>
      <c r="D112" s="80">
        <v>45.424</v>
      </c>
      <c r="E112" s="92">
        <v>50.58900863187393</v>
      </c>
      <c r="F112" s="92">
        <v>27.041145144330248</v>
      </c>
      <c r="G112" s="92">
        <v>38.69882076885528</v>
      </c>
    </row>
    <row r="113" spans="1:7" s="80" customFormat="1" ht="9">
      <c r="A113" s="81" t="s">
        <v>115</v>
      </c>
      <c r="B113" s="80">
        <v>29.763</v>
      </c>
      <c r="C113" s="80">
        <v>17.077</v>
      </c>
      <c r="D113" s="80">
        <v>46.84</v>
      </c>
      <c r="E113" s="92">
        <v>53.56063640004369</v>
      </c>
      <c r="F113" s="92">
        <v>30.934256055363324</v>
      </c>
      <c r="G113" s="92">
        <v>42.249918065620335</v>
      </c>
    </row>
    <row r="114" spans="1:7" s="80" customFormat="1" ht="9">
      <c r="A114" s="78" t="s">
        <v>116</v>
      </c>
      <c r="B114" s="79">
        <v>941.182</v>
      </c>
      <c r="C114" s="79">
        <v>491.637</v>
      </c>
      <c r="D114" s="79">
        <v>1432.819</v>
      </c>
      <c r="E114" s="88">
        <v>56.42002885707461</v>
      </c>
      <c r="F114" s="88">
        <v>28.691527267845917</v>
      </c>
      <c r="G114" s="88">
        <v>42.31795470040964</v>
      </c>
    </row>
    <row r="115" spans="1:7" s="80" customFormat="1" ht="9">
      <c r="A115" s="81" t="s">
        <v>117</v>
      </c>
      <c r="B115" s="80">
        <v>82.031</v>
      </c>
      <c r="C115" s="80">
        <v>40.151</v>
      </c>
      <c r="D115" s="80">
        <v>122.182</v>
      </c>
      <c r="E115" s="92">
        <v>57.32937812417551</v>
      </c>
      <c r="F115" s="92">
        <v>27.89205234332539</v>
      </c>
      <c r="G115" s="92">
        <v>42.440731486408865</v>
      </c>
    </row>
    <row r="116" spans="1:7" s="80" customFormat="1" ht="9">
      <c r="A116" s="81" t="s">
        <v>118</v>
      </c>
      <c r="B116" s="80">
        <v>224.315</v>
      </c>
      <c r="C116" s="80">
        <v>114.482</v>
      </c>
      <c r="D116" s="80">
        <v>338.797</v>
      </c>
      <c r="E116" s="92">
        <v>54.627996328577474</v>
      </c>
      <c r="F116" s="92">
        <v>26.69831191211825</v>
      </c>
      <c r="G116" s="92">
        <v>40.3454436876984</v>
      </c>
    </row>
    <row r="117" spans="1:7" s="80" customFormat="1" ht="9">
      <c r="A117" s="81" t="s">
        <v>119</v>
      </c>
      <c r="B117" s="80">
        <v>122.453</v>
      </c>
      <c r="C117" s="80">
        <v>73.477</v>
      </c>
      <c r="D117" s="80">
        <v>195.93</v>
      </c>
      <c r="E117" s="92">
        <v>56.26358255612558</v>
      </c>
      <c r="F117" s="92">
        <v>33.200708543398285</v>
      </c>
      <c r="G117" s="92">
        <v>44.54259854715514</v>
      </c>
    </row>
    <row r="118" spans="1:7" s="80" customFormat="1" ht="9">
      <c r="A118" s="81" t="s">
        <v>120</v>
      </c>
      <c r="B118" s="80">
        <v>87.417</v>
      </c>
      <c r="C118" s="80">
        <v>39.219</v>
      </c>
      <c r="D118" s="80">
        <v>126.636</v>
      </c>
      <c r="E118" s="92">
        <v>59.58346221259924</v>
      </c>
      <c r="F118" s="92">
        <v>25.885306377934924</v>
      </c>
      <c r="G118" s="92">
        <v>42.46716656688957</v>
      </c>
    </row>
    <row r="119" spans="1:7" s="80" customFormat="1" ht="9">
      <c r="A119" s="81" t="s">
        <v>121</v>
      </c>
      <c r="B119" s="80">
        <v>47.79</v>
      </c>
      <c r="C119" s="80">
        <v>24.286</v>
      </c>
      <c r="D119" s="80">
        <v>72.076</v>
      </c>
      <c r="E119" s="92">
        <v>54.75569768384951</v>
      </c>
      <c r="F119" s="92">
        <v>26.371024579332214</v>
      </c>
      <c r="G119" s="92">
        <v>40.202466180356375</v>
      </c>
    </row>
    <row r="120" spans="1:7" s="80" customFormat="1" ht="9">
      <c r="A120" s="81" t="s">
        <v>122</v>
      </c>
      <c r="B120" s="80">
        <v>30.258</v>
      </c>
      <c r="C120" s="80">
        <v>17.318</v>
      </c>
      <c r="D120" s="80">
        <v>47.576</v>
      </c>
      <c r="E120" s="92">
        <v>54.223329212420914</v>
      </c>
      <c r="F120" s="92">
        <v>29.505374099968694</v>
      </c>
      <c r="G120" s="92">
        <v>41.58948285363816</v>
      </c>
    </row>
    <row r="121" spans="1:7" s="80" customFormat="1" ht="9">
      <c r="A121" s="81" t="s">
        <v>123</v>
      </c>
      <c r="B121" s="80">
        <v>198.305</v>
      </c>
      <c r="C121" s="80">
        <v>104.355</v>
      </c>
      <c r="D121" s="80">
        <v>302.66</v>
      </c>
      <c r="E121" s="92">
        <v>55.040974299596</v>
      </c>
      <c r="F121" s="92">
        <v>27.863771268952362</v>
      </c>
      <c r="G121" s="92">
        <v>41.161123235770596</v>
      </c>
    </row>
    <row r="122" spans="1:7" s="80" customFormat="1" ht="9">
      <c r="A122" s="81" t="s">
        <v>124</v>
      </c>
      <c r="B122" s="80">
        <v>67.253</v>
      </c>
      <c r="C122" s="80">
        <v>39.153</v>
      </c>
      <c r="D122" s="80">
        <v>106.406</v>
      </c>
      <c r="E122" s="92">
        <v>61.30855074791878</v>
      </c>
      <c r="F122" s="92">
        <v>36.68227628066909</v>
      </c>
      <c r="G122" s="92">
        <v>49.0267876175363</v>
      </c>
    </row>
    <row r="123" spans="1:7" s="80" customFormat="1" ht="9">
      <c r="A123" s="81" t="s">
        <v>125</v>
      </c>
      <c r="B123" s="80">
        <v>81.36</v>
      </c>
      <c r="C123" s="80">
        <v>39.196</v>
      </c>
      <c r="D123" s="80">
        <v>120.556</v>
      </c>
      <c r="E123" s="92">
        <v>59.46396416506688</v>
      </c>
      <c r="F123" s="92">
        <v>28.820815893415073</v>
      </c>
      <c r="G123" s="92">
        <v>44.068078993550486</v>
      </c>
    </row>
    <row r="124" spans="1:7" s="80" customFormat="1" ht="9">
      <c r="A124" s="78" t="s">
        <v>126</v>
      </c>
      <c r="B124" s="79">
        <v>357.618</v>
      </c>
      <c r="C124" s="79">
        <v>244.039</v>
      </c>
      <c r="D124" s="79">
        <v>601.657</v>
      </c>
      <c r="E124" s="88">
        <v>61.3730377366741</v>
      </c>
      <c r="F124" s="88">
        <v>42.60508699586942</v>
      </c>
      <c r="G124" s="88">
        <v>52.02007926765601</v>
      </c>
    </row>
    <row r="125" spans="1:7" s="80" customFormat="1" ht="9">
      <c r="A125" s="81" t="s">
        <v>127</v>
      </c>
      <c r="B125" s="80">
        <v>69.649</v>
      </c>
      <c r="C125" s="80">
        <v>49.887</v>
      </c>
      <c r="D125" s="80">
        <v>119.536</v>
      </c>
      <c r="E125" s="92">
        <v>60.15705796771197</v>
      </c>
      <c r="F125" s="92">
        <v>43.68910734661634</v>
      </c>
      <c r="G125" s="92">
        <v>51.92914905187082</v>
      </c>
    </row>
    <row r="126" spans="1:7" s="80" customFormat="1" ht="9">
      <c r="A126" s="81" t="s">
        <v>128</v>
      </c>
      <c r="B126" s="80">
        <v>34.501</v>
      </c>
      <c r="C126" s="80">
        <v>23.155</v>
      </c>
      <c r="D126" s="80">
        <v>57.656</v>
      </c>
      <c r="E126" s="92">
        <v>62.34570189420617</v>
      </c>
      <c r="F126" s="92">
        <v>43.97780997407351</v>
      </c>
      <c r="G126" s="92">
        <v>53.29104407480501</v>
      </c>
    </row>
    <row r="127" spans="1:7" s="80" customFormat="1" ht="9">
      <c r="A127" s="81" t="s">
        <v>129</v>
      </c>
      <c r="B127" s="80">
        <v>120.289</v>
      </c>
      <c r="C127" s="80">
        <v>86.769</v>
      </c>
      <c r="D127" s="80">
        <v>207.058</v>
      </c>
      <c r="E127" s="92">
        <v>61.02274608825233</v>
      </c>
      <c r="F127" s="92">
        <v>43.70859237027736</v>
      </c>
      <c r="G127" s="92">
        <v>52.30663288641304</v>
      </c>
    </row>
    <row r="128" spans="1:7" s="80" customFormat="1" ht="9">
      <c r="A128" s="81" t="s">
        <v>130</v>
      </c>
      <c r="B128" s="80">
        <v>34.766</v>
      </c>
      <c r="C128" s="80">
        <v>22.931</v>
      </c>
      <c r="D128" s="80">
        <v>57.697</v>
      </c>
      <c r="E128" s="92">
        <v>60.897793284535</v>
      </c>
      <c r="F128" s="92">
        <v>42.21056326319484</v>
      </c>
      <c r="G128" s="92">
        <v>51.67951592031641</v>
      </c>
    </row>
    <row r="129" spans="1:7" s="80" customFormat="1" ht="9">
      <c r="A129" s="81" t="s">
        <v>171</v>
      </c>
      <c r="B129" s="80">
        <v>39.838</v>
      </c>
      <c r="C129" s="80">
        <v>26.406</v>
      </c>
      <c r="D129" s="80">
        <v>66.244</v>
      </c>
      <c r="E129" s="92">
        <v>70.80236394619484</v>
      </c>
      <c r="F129" s="92">
        <v>48.47183398433884</v>
      </c>
      <c r="G129" s="92">
        <v>59.7539864994825</v>
      </c>
    </row>
    <row r="130" spans="1:7" s="80" customFormat="1" ht="9">
      <c r="A130" s="81" t="s">
        <v>172</v>
      </c>
      <c r="B130" s="80">
        <v>11.237</v>
      </c>
      <c r="C130" s="80">
        <v>8.275</v>
      </c>
      <c r="D130" s="80">
        <v>19.512</v>
      </c>
      <c r="E130" s="92">
        <v>56.27814162914449</v>
      </c>
      <c r="F130" s="92">
        <v>42.96875</v>
      </c>
      <c r="G130" s="92">
        <v>49.72718769486593</v>
      </c>
    </row>
    <row r="131" spans="1:7" s="80" customFormat="1" ht="9">
      <c r="A131" s="81" t="s">
        <v>173</v>
      </c>
      <c r="B131" s="80">
        <v>21.355</v>
      </c>
      <c r="C131" s="80">
        <v>11.741</v>
      </c>
      <c r="D131" s="80">
        <v>33.096</v>
      </c>
      <c r="E131" s="92">
        <v>60.252249174353715</v>
      </c>
      <c r="F131" s="92">
        <v>34.241405743263165</v>
      </c>
      <c r="G131" s="92">
        <v>47.47400133252223</v>
      </c>
    </row>
    <row r="132" spans="1:7" s="80" customFormat="1" ht="9">
      <c r="A132" s="81" t="s">
        <v>174</v>
      </c>
      <c r="B132" s="80">
        <v>25.983</v>
      </c>
      <c r="C132" s="80">
        <v>14.875</v>
      </c>
      <c r="D132" s="80">
        <v>40.858</v>
      </c>
      <c r="E132" s="92">
        <v>56.908128779793664</v>
      </c>
      <c r="F132" s="92">
        <v>32.96073116641652</v>
      </c>
      <c r="G132" s="92">
        <v>44.978687317280006</v>
      </c>
    </row>
    <row r="133" spans="1:7" s="80" customFormat="1" ht="9">
      <c r="A133" s="78" t="s">
        <v>131</v>
      </c>
      <c r="B133" s="79">
        <v>13618.641</v>
      </c>
      <c r="C133" s="79">
        <v>9348.602</v>
      </c>
      <c r="D133" s="79">
        <v>22967.243</v>
      </c>
      <c r="E133" s="88">
        <v>67.46199881201836</v>
      </c>
      <c r="F133" s="88">
        <v>46.502661375667756</v>
      </c>
      <c r="G133" s="88">
        <v>56.942830877189365</v>
      </c>
    </row>
    <row r="134" spans="1:7" s="80" customFormat="1" ht="4.5" customHeight="1">
      <c r="A134" s="84"/>
      <c r="B134" s="84"/>
      <c r="C134" s="84"/>
      <c r="D134" s="84"/>
      <c r="E134" s="84"/>
      <c r="F134" s="84"/>
      <c r="G134" s="84"/>
    </row>
    <row r="138" ht="9">
      <c r="D138" s="8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300" verticalDpi="300" orientation="portrait" paperSize="9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5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6.8515625" defaultRowHeight="12.75"/>
  <cols>
    <col min="1" max="1" width="16.00390625" style="107" customWidth="1"/>
    <col min="2" max="4" width="4.7109375" style="107" customWidth="1"/>
    <col min="5" max="6" width="6.00390625" style="107" customWidth="1"/>
    <col min="7" max="7" width="5.8515625" style="107" customWidth="1"/>
    <col min="8" max="8" width="6.28125" style="107" customWidth="1"/>
    <col min="9" max="9" width="4.7109375" style="107" customWidth="1"/>
    <col min="10" max="10" width="5.57421875" style="107" customWidth="1"/>
    <col min="11" max="11" width="6.28125" style="107" customWidth="1"/>
    <col min="12" max="12" width="6.7109375" style="107" customWidth="1"/>
    <col min="13" max="13" width="6.28125" style="107" customWidth="1"/>
    <col min="14" max="14" width="7.00390625" style="107" customWidth="1"/>
    <col min="15" max="15" width="6.00390625" style="107" customWidth="1"/>
    <col min="16" max="16" width="6.28125" style="107" customWidth="1"/>
    <col min="17" max="16384" width="6.8515625" style="107" customWidth="1"/>
  </cols>
  <sheetData>
    <row r="1" spans="1:16" s="80" customFormat="1" ht="12" customHeight="1">
      <c r="A1" s="103" t="s">
        <v>215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3.5">
      <c r="A2" s="105" t="s">
        <v>209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16" s="80" customFormat="1" ht="18" customHeight="1">
      <c r="A4" s="157" t="s">
        <v>3</v>
      </c>
      <c r="B4" s="156" t="s">
        <v>138</v>
      </c>
      <c r="C4" s="156"/>
      <c r="D4" s="156"/>
      <c r="E4" s="156" t="s">
        <v>139</v>
      </c>
      <c r="F4" s="156"/>
      <c r="G4" s="156"/>
      <c r="H4" s="159" t="s">
        <v>140</v>
      </c>
      <c r="I4" s="159"/>
      <c r="J4" s="159"/>
      <c r="K4" s="156" t="s">
        <v>141</v>
      </c>
      <c r="L4" s="156"/>
      <c r="M4" s="156"/>
      <c r="N4" s="156" t="s">
        <v>7</v>
      </c>
      <c r="O4" s="156"/>
      <c r="P4" s="156"/>
    </row>
    <row r="5" spans="1:16" s="80" customFormat="1" ht="28.5" customHeight="1">
      <c r="A5" s="158"/>
      <c r="B5" s="2" t="s">
        <v>142</v>
      </c>
      <c r="C5" s="2" t="s">
        <v>143</v>
      </c>
      <c r="D5" s="2" t="s">
        <v>7</v>
      </c>
      <c r="E5" s="2" t="s">
        <v>142</v>
      </c>
      <c r="F5" s="2" t="s">
        <v>143</v>
      </c>
      <c r="G5" s="2" t="s">
        <v>7</v>
      </c>
      <c r="H5" s="2" t="s">
        <v>142</v>
      </c>
      <c r="I5" s="2" t="s">
        <v>143</v>
      </c>
      <c r="J5" s="2" t="s">
        <v>7</v>
      </c>
      <c r="K5" s="2" t="s">
        <v>142</v>
      </c>
      <c r="L5" s="2" t="s">
        <v>143</v>
      </c>
      <c r="M5" s="2" t="s">
        <v>7</v>
      </c>
      <c r="N5" s="2" t="s">
        <v>142</v>
      </c>
      <c r="O5" s="2" t="s">
        <v>143</v>
      </c>
      <c r="P5" s="2" t="s">
        <v>7</v>
      </c>
    </row>
    <row r="7" spans="1:23" ht="9" customHeight="1">
      <c r="A7" s="108" t="s">
        <v>8</v>
      </c>
      <c r="B7" s="79">
        <v>11.125</v>
      </c>
      <c r="C7" s="79">
        <v>47.85</v>
      </c>
      <c r="D7" s="79">
        <v>58.975</v>
      </c>
      <c r="E7" s="79">
        <v>518.144</v>
      </c>
      <c r="F7" s="79">
        <v>111.392</v>
      </c>
      <c r="G7" s="79">
        <v>629.5360000000001</v>
      </c>
      <c r="H7" s="79">
        <v>437.417</v>
      </c>
      <c r="I7" s="79">
        <v>51.396</v>
      </c>
      <c r="J7" s="79">
        <v>488.813</v>
      </c>
      <c r="K7" s="79">
        <v>871.557</v>
      </c>
      <c r="L7" s="79">
        <v>306.932</v>
      </c>
      <c r="M7" s="79">
        <v>1178.489</v>
      </c>
      <c r="N7" s="79">
        <v>1400.826</v>
      </c>
      <c r="O7" s="79">
        <v>466.174</v>
      </c>
      <c r="P7" s="79">
        <v>1867</v>
      </c>
      <c r="Q7" s="109"/>
      <c r="R7" s="110"/>
      <c r="S7" s="110"/>
      <c r="T7" s="110"/>
      <c r="U7" s="109"/>
      <c r="V7" s="109"/>
      <c r="W7" s="109"/>
    </row>
    <row r="8" spans="1:23" ht="9" customHeight="1">
      <c r="A8" s="111" t="s">
        <v>9</v>
      </c>
      <c r="B8" s="112">
        <v>2.037</v>
      </c>
      <c r="C8" s="80">
        <v>12.814</v>
      </c>
      <c r="D8" s="80">
        <v>14.85</v>
      </c>
      <c r="E8" s="80">
        <v>260.851</v>
      </c>
      <c r="F8" s="80">
        <v>47.145</v>
      </c>
      <c r="G8" s="80">
        <v>307.996</v>
      </c>
      <c r="H8" s="80">
        <v>221.718</v>
      </c>
      <c r="I8" s="80">
        <v>19.701</v>
      </c>
      <c r="J8" s="80">
        <v>241.419</v>
      </c>
      <c r="K8" s="80">
        <v>470.252</v>
      </c>
      <c r="L8" s="80">
        <v>157.697</v>
      </c>
      <c r="M8" s="80">
        <v>627.949</v>
      </c>
      <c r="N8" s="80">
        <v>733.14</v>
      </c>
      <c r="O8" s="80">
        <v>217.655</v>
      </c>
      <c r="P8" s="80">
        <v>950.796</v>
      </c>
      <c r="Q8" s="109"/>
      <c r="R8" s="112"/>
      <c r="S8" s="112"/>
      <c r="T8" s="112"/>
      <c r="U8" s="109"/>
      <c r="V8" s="109"/>
      <c r="W8" s="109"/>
    </row>
    <row r="9" spans="1:23" ht="9" customHeight="1">
      <c r="A9" s="111" t="s">
        <v>10</v>
      </c>
      <c r="B9" s="80">
        <v>0.71</v>
      </c>
      <c r="C9" s="80">
        <v>3.06</v>
      </c>
      <c r="D9" s="80">
        <v>3.77</v>
      </c>
      <c r="E9" s="80">
        <v>18.825</v>
      </c>
      <c r="F9" s="80">
        <v>4.952999999999999</v>
      </c>
      <c r="G9" s="80">
        <v>23.778</v>
      </c>
      <c r="H9" s="80">
        <v>15.194</v>
      </c>
      <c r="I9" s="80">
        <v>1.908</v>
      </c>
      <c r="J9" s="80">
        <v>17.102</v>
      </c>
      <c r="K9" s="80">
        <v>33.427</v>
      </c>
      <c r="L9" s="80">
        <v>13.87</v>
      </c>
      <c r="M9" s="80">
        <v>47.297</v>
      </c>
      <c r="N9" s="80">
        <v>52.961</v>
      </c>
      <c r="O9" s="80">
        <v>21.883</v>
      </c>
      <c r="P9" s="80">
        <v>74.845</v>
      </c>
      <c r="Q9" s="109"/>
      <c r="R9" s="112"/>
      <c r="S9" s="112"/>
      <c r="T9" s="112"/>
      <c r="U9" s="109"/>
      <c r="V9" s="109"/>
      <c r="W9" s="109"/>
    </row>
    <row r="10" spans="1:23" ht="9" customHeight="1">
      <c r="A10" s="111" t="s">
        <v>11</v>
      </c>
      <c r="B10" s="112">
        <v>0.826</v>
      </c>
      <c r="C10" s="80">
        <v>1.844</v>
      </c>
      <c r="D10" s="80">
        <v>2.67</v>
      </c>
      <c r="E10" s="80">
        <v>48.733</v>
      </c>
      <c r="F10" s="80">
        <v>9.766</v>
      </c>
      <c r="G10" s="80">
        <v>58.498999999999995</v>
      </c>
      <c r="H10" s="80">
        <v>41.991</v>
      </c>
      <c r="I10" s="80">
        <v>3.598</v>
      </c>
      <c r="J10" s="80">
        <v>45.589</v>
      </c>
      <c r="K10" s="80">
        <v>76.974</v>
      </c>
      <c r="L10" s="80">
        <v>22.925</v>
      </c>
      <c r="M10" s="80">
        <v>99.899</v>
      </c>
      <c r="N10" s="80">
        <v>126.532</v>
      </c>
      <c r="O10" s="80">
        <v>34.536</v>
      </c>
      <c r="P10" s="80">
        <v>161.068</v>
      </c>
      <c r="Q10" s="109"/>
      <c r="R10" s="112"/>
      <c r="S10" s="112"/>
      <c r="T10" s="112"/>
      <c r="U10" s="109"/>
      <c r="V10" s="109"/>
      <c r="W10" s="109"/>
    </row>
    <row r="11" spans="1:23" ht="9" customHeight="1">
      <c r="A11" s="111" t="s">
        <v>12</v>
      </c>
      <c r="B11" s="80">
        <v>3.584</v>
      </c>
      <c r="C11" s="80">
        <v>19.113</v>
      </c>
      <c r="D11" s="80">
        <v>22.697</v>
      </c>
      <c r="E11" s="80">
        <v>73.555</v>
      </c>
      <c r="F11" s="80">
        <v>20.038</v>
      </c>
      <c r="G11" s="80">
        <v>93.593</v>
      </c>
      <c r="H11" s="80">
        <v>63.065</v>
      </c>
      <c r="I11" s="80">
        <v>10.896</v>
      </c>
      <c r="J11" s="80">
        <v>73.961</v>
      </c>
      <c r="K11" s="80">
        <v>105.846</v>
      </c>
      <c r="L11" s="80">
        <v>43.504</v>
      </c>
      <c r="M11" s="80">
        <v>149.349</v>
      </c>
      <c r="N11" s="80">
        <v>182.985</v>
      </c>
      <c r="O11" s="80">
        <v>82.654</v>
      </c>
      <c r="P11" s="80">
        <v>265.64</v>
      </c>
      <c r="Q11" s="109"/>
      <c r="R11" s="112"/>
      <c r="S11" s="112"/>
      <c r="T11" s="112"/>
      <c r="U11" s="109"/>
      <c r="V11" s="109"/>
      <c r="W11" s="109"/>
    </row>
    <row r="12" spans="1:23" ht="9" customHeight="1">
      <c r="A12" s="111" t="s">
        <v>13</v>
      </c>
      <c r="B12" s="80">
        <v>2.737</v>
      </c>
      <c r="C12" s="80">
        <v>4.913</v>
      </c>
      <c r="D12" s="80">
        <v>7.651</v>
      </c>
      <c r="E12" s="80">
        <v>24.395</v>
      </c>
      <c r="F12" s="80">
        <v>7.006</v>
      </c>
      <c r="G12" s="80">
        <v>31.400999999999996</v>
      </c>
      <c r="H12" s="80">
        <v>20.149</v>
      </c>
      <c r="I12" s="80">
        <v>2.975</v>
      </c>
      <c r="J12" s="80">
        <v>23.124</v>
      </c>
      <c r="K12" s="80">
        <v>37.644</v>
      </c>
      <c r="L12" s="80">
        <v>14.602</v>
      </c>
      <c r="M12" s="80">
        <v>52.246</v>
      </c>
      <c r="N12" s="80">
        <v>64.777</v>
      </c>
      <c r="O12" s="80">
        <v>26.521</v>
      </c>
      <c r="P12" s="80">
        <v>91.298</v>
      </c>
      <c r="Q12" s="109"/>
      <c r="R12" s="112"/>
      <c r="S12" s="112"/>
      <c r="T12" s="112"/>
      <c r="U12" s="109"/>
      <c r="V12" s="109"/>
      <c r="W12" s="109"/>
    </row>
    <row r="13" spans="1:23" ht="9" customHeight="1">
      <c r="A13" s="111" t="s">
        <v>14</v>
      </c>
      <c r="B13" s="80">
        <v>0.785</v>
      </c>
      <c r="C13" s="80">
        <v>4.025</v>
      </c>
      <c r="D13" s="80">
        <v>4.81</v>
      </c>
      <c r="E13" s="80">
        <v>47.789</v>
      </c>
      <c r="F13" s="80">
        <v>11.431000000000001</v>
      </c>
      <c r="G13" s="80">
        <v>59.22</v>
      </c>
      <c r="H13" s="80">
        <v>40.231</v>
      </c>
      <c r="I13" s="80">
        <v>6.719</v>
      </c>
      <c r="J13" s="80">
        <v>46.95</v>
      </c>
      <c r="K13" s="80">
        <v>85.724</v>
      </c>
      <c r="L13" s="80">
        <v>29.999</v>
      </c>
      <c r="M13" s="80">
        <v>115.723</v>
      </c>
      <c r="N13" s="80">
        <v>134.297</v>
      </c>
      <c r="O13" s="80">
        <v>45.455</v>
      </c>
      <c r="P13" s="80">
        <v>179.753</v>
      </c>
      <c r="Q13" s="109"/>
      <c r="R13" s="112"/>
      <c r="S13" s="112"/>
      <c r="T13" s="112"/>
      <c r="U13" s="109"/>
      <c r="V13" s="109"/>
      <c r="W13" s="109"/>
    </row>
    <row r="14" spans="1:23" ht="9" customHeight="1">
      <c r="A14" s="111" t="s">
        <v>15</v>
      </c>
      <c r="B14" s="80">
        <v>0.148</v>
      </c>
      <c r="C14" s="80">
        <v>1.322</v>
      </c>
      <c r="D14" s="80">
        <v>1.471</v>
      </c>
      <c r="E14" s="80">
        <v>24.221</v>
      </c>
      <c r="F14" s="80">
        <v>6.085</v>
      </c>
      <c r="G14" s="80">
        <v>30.306</v>
      </c>
      <c r="H14" s="80">
        <v>21.104</v>
      </c>
      <c r="I14" s="80">
        <v>2.905</v>
      </c>
      <c r="J14" s="80">
        <v>24.009</v>
      </c>
      <c r="K14" s="80">
        <v>30.043</v>
      </c>
      <c r="L14" s="80">
        <v>13.415</v>
      </c>
      <c r="M14" s="80">
        <v>43.458</v>
      </c>
      <c r="N14" s="80">
        <v>54.413</v>
      </c>
      <c r="O14" s="80">
        <v>20.822</v>
      </c>
      <c r="P14" s="80">
        <v>75.235</v>
      </c>
      <c r="Q14" s="109"/>
      <c r="R14" s="112"/>
      <c r="S14" s="112"/>
      <c r="T14" s="112"/>
      <c r="U14" s="109"/>
      <c r="V14" s="109"/>
      <c r="W14" s="109"/>
    </row>
    <row r="15" spans="1:23" ht="9" customHeight="1">
      <c r="A15" s="111" t="s">
        <v>16</v>
      </c>
      <c r="B15" s="112">
        <v>0.298</v>
      </c>
      <c r="C15" s="80">
        <v>0.759</v>
      </c>
      <c r="D15" s="80">
        <v>1.056</v>
      </c>
      <c r="E15" s="80">
        <v>19.776</v>
      </c>
      <c r="F15" s="80">
        <v>4.9670000000000005</v>
      </c>
      <c r="G15" s="80">
        <v>24.743</v>
      </c>
      <c r="H15" s="80">
        <v>13.966</v>
      </c>
      <c r="I15" s="80">
        <v>2.693</v>
      </c>
      <c r="J15" s="80">
        <v>16.659</v>
      </c>
      <c r="K15" s="80">
        <v>31.647</v>
      </c>
      <c r="L15" s="80">
        <v>10.92</v>
      </c>
      <c r="M15" s="80">
        <v>42.567</v>
      </c>
      <c r="N15" s="80">
        <v>51.721</v>
      </c>
      <c r="O15" s="80">
        <v>16.646</v>
      </c>
      <c r="P15" s="80">
        <v>68.367</v>
      </c>
      <c r="Q15" s="109"/>
      <c r="R15" s="112"/>
      <c r="S15" s="112"/>
      <c r="T15" s="112"/>
      <c r="U15" s="109"/>
      <c r="V15" s="109"/>
      <c r="W15" s="109"/>
    </row>
    <row r="16" spans="1:23" s="115" customFormat="1" ht="9" customHeight="1">
      <c r="A16" s="113" t="s">
        <v>17</v>
      </c>
      <c r="B16" s="79">
        <v>0.554</v>
      </c>
      <c r="C16" s="79">
        <v>1.635</v>
      </c>
      <c r="D16" s="79">
        <v>2.188</v>
      </c>
      <c r="E16" s="79">
        <v>8.703</v>
      </c>
      <c r="F16" s="79">
        <v>3.581</v>
      </c>
      <c r="G16" s="79">
        <v>12.283000000000001</v>
      </c>
      <c r="H16" s="79">
        <v>4.669</v>
      </c>
      <c r="I16" s="79">
        <v>0.872</v>
      </c>
      <c r="J16" s="79">
        <v>5.54</v>
      </c>
      <c r="K16" s="79">
        <v>32.107</v>
      </c>
      <c r="L16" s="79">
        <v>10.211</v>
      </c>
      <c r="M16" s="79">
        <v>42.318</v>
      </c>
      <c r="N16" s="79">
        <v>41.364</v>
      </c>
      <c r="O16" s="79">
        <v>15.427</v>
      </c>
      <c r="P16" s="79">
        <v>56.79</v>
      </c>
      <c r="Q16" s="114"/>
      <c r="R16" s="110"/>
      <c r="S16" s="110"/>
      <c r="T16" s="110"/>
      <c r="U16" s="109"/>
      <c r="V16" s="109"/>
      <c r="W16" s="109"/>
    </row>
    <row r="17" spans="1:23" ht="9" customHeight="1">
      <c r="A17" s="111" t="s">
        <v>18</v>
      </c>
      <c r="B17" s="80">
        <v>0.554</v>
      </c>
      <c r="C17" s="80">
        <v>1.635</v>
      </c>
      <c r="D17" s="80">
        <v>2.188</v>
      </c>
      <c r="E17" s="80">
        <v>8.703</v>
      </c>
      <c r="F17" s="80">
        <v>3.581</v>
      </c>
      <c r="G17" s="80">
        <v>12.283000000000001</v>
      </c>
      <c r="H17" s="80">
        <v>4.669</v>
      </c>
      <c r="I17" s="80">
        <v>0.872</v>
      </c>
      <c r="J17" s="80">
        <v>5.54</v>
      </c>
      <c r="K17" s="80">
        <v>32.107</v>
      </c>
      <c r="L17" s="80">
        <v>10.211</v>
      </c>
      <c r="M17" s="80">
        <v>42.318</v>
      </c>
      <c r="N17" s="80">
        <v>41.364</v>
      </c>
      <c r="O17" s="80">
        <v>15.427</v>
      </c>
      <c r="P17" s="80">
        <v>56.79</v>
      </c>
      <c r="Q17" s="109"/>
      <c r="R17" s="112"/>
      <c r="S17" s="112"/>
      <c r="T17" s="112"/>
      <c r="U17" s="109"/>
      <c r="V17" s="109"/>
      <c r="W17" s="109"/>
    </row>
    <row r="18" spans="1:23" s="115" customFormat="1" ht="9" customHeight="1">
      <c r="A18" s="113" t="s">
        <v>19</v>
      </c>
      <c r="B18" s="79">
        <v>20.262</v>
      </c>
      <c r="C18" s="79">
        <v>37.243</v>
      </c>
      <c r="D18" s="79">
        <v>57.505</v>
      </c>
      <c r="E18" s="79">
        <v>1205.872</v>
      </c>
      <c r="F18" s="79">
        <v>258.573</v>
      </c>
      <c r="G18" s="79">
        <v>1464.445</v>
      </c>
      <c r="H18" s="79">
        <v>1011.485</v>
      </c>
      <c r="I18" s="79">
        <v>125.597</v>
      </c>
      <c r="J18" s="79">
        <v>1137.082</v>
      </c>
      <c r="K18" s="79">
        <v>2069.346</v>
      </c>
      <c r="L18" s="79">
        <v>681.701</v>
      </c>
      <c r="M18" s="79">
        <v>2751.047</v>
      </c>
      <c r="N18" s="79">
        <v>3295.48</v>
      </c>
      <c r="O18" s="79">
        <v>977.518</v>
      </c>
      <c r="P18" s="79">
        <v>4272.998</v>
      </c>
      <c r="Q18" s="114"/>
      <c r="R18" s="110"/>
      <c r="S18" s="110"/>
      <c r="T18" s="110"/>
      <c r="U18" s="109"/>
      <c r="V18" s="109"/>
      <c r="W18" s="109"/>
    </row>
    <row r="19" spans="1:23" ht="9" customHeight="1">
      <c r="A19" s="111" t="s">
        <v>20</v>
      </c>
      <c r="B19" s="112">
        <v>0.258</v>
      </c>
      <c r="C19" s="112">
        <v>0</v>
      </c>
      <c r="D19" s="112">
        <v>0.258</v>
      </c>
      <c r="E19" s="80">
        <v>121.674</v>
      </c>
      <c r="F19" s="80">
        <v>22.401</v>
      </c>
      <c r="G19" s="80">
        <v>144.074</v>
      </c>
      <c r="H19" s="80">
        <v>105.144</v>
      </c>
      <c r="I19" s="80">
        <v>9.056</v>
      </c>
      <c r="J19" s="80">
        <v>114.2</v>
      </c>
      <c r="K19" s="80">
        <v>172.522</v>
      </c>
      <c r="L19" s="80">
        <v>58.713</v>
      </c>
      <c r="M19" s="80">
        <v>231.235</v>
      </c>
      <c r="N19" s="80">
        <v>294.453</v>
      </c>
      <c r="O19" s="80">
        <v>81.114</v>
      </c>
      <c r="P19" s="80">
        <v>375.567</v>
      </c>
      <c r="Q19" s="109"/>
      <c r="R19" s="112"/>
      <c r="S19" s="112"/>
      <c r="T19" s="112"/>
      <c r="U19" s="109"/>
      <c r="V19" s="109"/>
      <c r="W19" s="109"/>
    </row>
    <row r="20" spans="1:23" ht="9" customHeight="1">
      <c r="A20" s="111" t="s">
        <v>21</v>
      </c>
      <c r="B20" s="112">
        <v>0.49</v>
      </c>
      <c r="C20" s="112">
        <v>1.198</v>
      </c>
      <c r="D20" s="80">
        <v>1.688</v>
      </c>
      <c r="E20" s="80">
        <v>80.394</v>
      </c>
      <c r="F20" s="80">
        <v>16.478</v>
      </c>
      <c r="G20" s="80">
        <v>96.872</v>
      </c>
      <c r="H20" s="80">
        <v>68.801</v>
      </c>
      <c r="I20" s="80">
        <v>8.574</v>
      </c>
      <c r="J20" s="80">
        <v>77.375</v>
      </c>
      <c r="K20" s="80">
        <v>120.71</v>
      </c>
      <c r="L20" s="80">
        <v>42.639</v>
      </c>
      <c r="M20" s="80">
        <v>163.349</v>
      </c>
      <c r="N20" s="80">
        <v>201.594</v>
      </c>
      <c r="O20" s="80">
        <v>60.314</v>
      </c>
      <c r="P20" s="80">
        <v>261.908</v>
      </c>
      <c r="Q20" s="109"/>
      <c r="R20" s="112"/>
      <c r="S20" s="112"/>
      <c r="T20" s="112"/>
      <c r="U20" s="109"/>
      <c r="V20" s="109"/>
      <c r="W20" s="109"/>
    </row>
    <row r="21" spans="1:23" ht="9" customHeight="1">
      <c r="A21" s="111" t="s">
        <v>22</v>
      </c>
      <c r="B21" s="112">
        <v>0.578</v>
      </c>
      <c r="C21" s="80">
        <v>1.106</v>
      </c>
      <c r="D21" s="80">
        <v>1.684</v>
      </c>
      <c r="E21" s="80">
        <v>20.923</v>
      </c>
      <c r="F21" s="80">
        <v>6.074</v>
      </c>
      <c r="G21" s="80">
        <v>26.997999999999998</v>
      </c>
      <c r="H21" s="80">
        <v>14.895</v>
      </c>
      <c r="I21" s="80">
        <v>2.498</v>
      </c>
      <c r="J21" s="80">
        <v>17.394</v>
      </c>
      <c r="K21" s="80">
        <v>33.628</v>
      </c>
      <c r="L21" s="80">
        <v>15.057</v>
      </c>
      <c r="M21" s="80">
        <v>48.685</v>
      </c>
      <c r="N21" s="80">
        <v>55.129</v>
      </c>
      <c r="O21" s="80">
        <v>22.237</v>
      </c>
      <c r="P21" s="80">
        <v>77.366</v>
      </c>
      <c r="Q21" s="109"/>
      <c r="R21" s="112"/>
      <c r="S21" s="112"/>
      <c r="T21" s="112"/>
      <c r="U21" s="109"/>
      <c r="V21" s="109"/>
      <c r="W21" s="109"/>
    </row>
    <row r="22" spans="1:23" ht="9" customHeight="1">
      <c r="A22" s="111" t="s">
        <v>23</v>
      </c>
      <c r="B22" s="80">
        <v>1.173</v>
      </c>
      <c r="C22" s="112">
        <v>5.019</v>
      </c>
      <c r="D22" s="80">
        <v>6.192</v>
      </c>
      <c r="E22" s="80">
        <v>376.74</v>
      </c>
      <c r="F22" s="80">
        <v>90.007</v>
      </c>
      <c r="G22" s="80">
        <v>466.748</v>
      </c>
      <c r="H22" s="80">
        <v>316.415</v>
      </c>
      <c r="I22" s="80">
        <v>43.013</v>
      </c>
      <c r="J22" s="80">
        <v>359.428</v>
      </c>
      <c r="K22" s="80">
        <v>980.974</v>
      </c>
      <c r="L22" s="80">
        <v>314.472</v>
      </c>
      <c r="M22" s="80">
        <v>1295.446</v>
      </c>
      <c r="N22" s="80">
        <v>1358.887</v>
      </c>
      <c r="O22" s="80">
        <v>409.498</v>
      </c>
      <c r="P22" s="80">
        <v>1768.386</v>
      </c>
      <c r="Q22" s="109"/>
      <c r="R22" s="112"/>
      <c r="S22" s="112"/>
      <c r="T22" s="112"/>
      <c r="U22" s="109"/>
      <c r="V22" s="109"/>
      <c r="W22" s="109"/>
    </row>
    <row r="23" spans="1:23" ht="9" customHeight="1">
      <c r="A23" s="111" t="s">
        <v>24</v>
      </c>
      <c r="B23" s="80">
        <v>2.692</v>
      </c>
      <c r="C23" s="80">
        <v>4.242</v>
      </c>
      <c r="D23" s="80">
        <v>6.934</v>
      </c>
      <c r="E23" s="80">
        <v>187.088</v>
      </c>
      <c r="F23" s="80">
        <v>35.671</v>
      </c>
      <c r="G23" s="80">
        <v>222.75900000000001</v>
      </c>
      <c r="H23" s="80">
        <v>148.06</v>
      </c>
      <c r="I23" s="80">
        <v>21.745</v>
      </c>
      <c r="J23" s="80">
        <v>169.805</v>
      </c>
      <c r="K23" s="80">
        <v>179.787</v>
      </c>
      <c r="L23" s="80">
        <v>57.819</v>
      </c>
      <c r="M23" s="80">
        <v>237.606</v>
      </c>
      <c r="N23" s="80">
        <v>369.567</v>
      </c>
      <c r="O23" s="80">
        <v>97.732</v>
      </c>
      <c r="P23" s="80">
        <v>467.299</v>
      </c>
      <c r="Q23" s="109"/>
      <c r="R23" s="112"/>
      <c r="S23" s="112"/>
      <c r="T23" s="112"/>
      <c r="U23" s="109"/>
      <c r="V23" s="109"/>
      <c r="W23" s="109"/>
    </row>
    <row r="24" spans="1:23" ht="9" customHeight="1">
      <c r="A24" s="111" t="s">
        <v>25</v>
      </c>
      <c r="B24" s="80">
        <v>5.055</v>
      </c>
      <c r="C24" s="80">
        <v>8.912</v>
      </c>
      <c r="D24" s="80">
        <v>13.967</v>
      </c>
      <c r="E24" s="80">
        <v>172.02100000000002</v>
      </c>
      <c r="F24" s="80">
        <v>36.569</v>
      </c>
      <c r="G24" s="80">
        <v>208.59</v>
      </c>
      <c r="H24" s="80">
        <v>142.875</v>
      </c>
      <c r="I24" s="80">
        <v>18.223</v>
      </c>
      <c r="J24" s="80">
        <v>161.098</v>
      </c>
      <c r="K24" s="80">
        <v>220.387</v>
      </c>
      <c r="L24" s="80">
        <v>73.97</v>
      </c>
      <c r="M24" s="80">
        <v>294.357</v>
      </c>
      <c r="N24" s="80">
        <v>397.463</v>
      </c>
      <c r="O24" s="80">
        <v>119.451</v>
      </c>
      <c r="P24" s="80">
        <v>516.913</v>
      </c>
      <c r="Q24" s="109"/>
      <c r="R24" s="112"/>
      <c r="S24" s="112"/>
      <c r="T24" s="112"/>
      <c r="U24" s="109"/>
      <c r="V24" s="109"/>
      <c r="W24" s="109"/>
    </row>
    <row r="25" spans="1:23" ht="9" customHeight="1">
      <c r="A25" s="111" t="s">
        <v>26</v>
      </c>
      <c r="B25" s="80">
        <v>2.321</v>
      </c>
      <c r="C25" s="80">
        <v>2.76</v>
      </c>
      <c r="D25" s="80">
        <v>5.081</v>
      </c>
      <c r="E25" s="80">
        <v>60.158</v>
      </c>
      <c r="F25" s="80">
        <v>12.799</v>
      </c>
      <c r="G25" s="80">
        <v>72.957</v>
      </c>
      <c r="H25" s="80">
        <v>49.254</v>
      </c>
      <c r="I25" s="80">
        <v>6.064</v>
      </c>
      <c r="J25" s="80">
        <v>55.318</v>
      </c>
      <c r="K25" s="80">
        <v>116.01</v>
      </c>
      <c r="L25" s="80">
        <v>38.063</v>
      </c>
      <c r="M25" s="80">
        <v>154.074</v>
      </c>
      <c r="N25" s="80">
        <v>178.489</v>
      </c>
      <c r="O25" s="80">
        <v>53.623</v>
      </c>
      <c r="P25" s="80">
        <v>232.112</v>
      </c>
      <c r="Q25" s="109"/>
      <c r="R25" s="112"/>
      <c r="S25" s="112"/>
      <c r="T25" s="112"/>
      <c r="U25" s="109"/>
      <c r="V25" s="109"/>
      <c r="W25" s="109"/>
    </row>
    <row r="26" spans="1:23" ht="9" customHeight="1">
      <c r="A26" s="111" t="s">
        <v>27</v>
      </c>
      <c r="B26" s="80">
        <v>3.342</v>
      </c>
      <c r="C26" s="80">
        <v>4.865</v>
      </c>
      <c r="D26" s="80">
        <v>8.206</v>
      </c>
      <c r="E26" s="80">
        <v>43.056</v>
      </c>
      <c r="F26" s="80">
        <v>8.658999999999999</v>
      </c>
      <c r="G26" s="80">
        <v>51.716</v>
      </c>
      <c r="H26" s="80">
        <v>38.678</v>
      </c>
      <c r="I26" s="80">
        <v>3.865</v>
      </c>
      <c r="J26" s="80">
        <v>42.543</v>
      </c>
      <c r="K26" s="80">
        <v>72.486</v>
      </c>
      <c r="L26" s="80">
        <v>20.532</v>
      </c>
      <c r="M26" s="80">
        <v>93.018</v>
      </c>
      <c r="N26" s="80">
        <v>118.884</v>
      </c>
      <c r="O26" s="80">
        <v>34.056</v>
      </c>
      <c r="P26" s="80">
        <v>152.94</v>
      </c>
      <c r="Q26" s="109"/>
      <c r="R26" s="112"/>
      <c r="S26" s="112"/>
      <c r="T26" s="112"/>
      <c r="U26" s="109"/>
      <c r="V26" s="109"/>
      <c r="W26" s="109"/>
    </row>
    <row r="27" spans="1:23" ht="18.75" customHeight="1">
      <c r="A27" s="116" t="s">
        <v>28</v>
      </c>
      <c r="B27" s="83">
        <v>3.066</v>
      </c>
      <c r="C27" s="83">
        <v>7.832</v>
      </c>
      <c r="D27" s="83">
        <v>10.899</v>
      </c>
      <c r="E27" s="83">
        <v>57.863</v>
      </c>
      <c r="F27" s="83">
        <v>13.685</v>
      </c>
      <c r="G27" s="83">
        <v>71.547</v>
      </c>
      <c r="H27" s="83">
        <v>51.97</v>
      </c>
      <c r="I27" s="83">
        <v>4.948</v>
      </c>
      <c r="J27" s="83">
        <v>56.918</v>
      </c>
      <c r="K27" s="83">
        <v>70.354</v>
      </c>
      <c r="L27" s="83">
        <v>28.394</v>
      </c>
      <c r="M27" s="83">
        <v>98.748</v>
      </c>
      <c r="N27" s="83">
        <v>131.283</v>
      </c>
      <c r="O27" s="83">
        <v>49.912</v>
      </c>
      <c r="P27" s="83">
        <v>181.194</v>
      </c>
      <c r="Q27" s="109"/>
      <c r="R27" s="112"/>
      <c r="S27" s="112"/>
      <c r="T27" s="112"/>
      <c r="U27" s="109"/>
      <c r="V27" s="109"/>
      <c r="W27" s="109"/>
    </row>
    <row r="28" spans="1:23" ht="9" customHeight="1">
      <c r="A28" s="111" t="s">
        <v>29</v>
      </c>
      <c r="B28" s="112">
        <v>0.392</v>
      </c>
      <c r="C28" s="80">
        <v>1.048</v>
      </c>
      <c r="D28" s="80">
        <v>1.44</v>
      </c>
      <c r="E28" s="80">
        <v>55.668000000000006</v>
      </c>
      <c r="F28" s="80">
        <v>9.452</v>
      </c>
      <c r="G28" s="80">
        <v>65.121</v>
      </c>
      <c r="H28" s="80">
        <v>49.215</v>
      </c>
      <c r="I28" s="80">
        <v>4.551</v>
      </c>
      <c r="J28" s="80">
        <v>53.766</v>
      </c>
      <c r="K28" s="80">
        <v>58.175</v>
      </c>
      <c r="L28" s="80">
        <v>21.388</v>
      </c>
      <c r="M28" s="80">
        <v>79.564</v>
      </c>
      <c r="N28" s="80">
        <v>114.236</v>
      </c>
      <c r="O28" s="80">
        <v>31.889</v>
      </c>
      <c r="P28" s="80">
        <v>146.125</v>
      </c>
      <c r="Q28" s="109"/>
      <c r="R28" s="112"/>
      <c r="S28" s="112"/>
      <c r="T28" s="112"/>
      <c r="U28" s="109"/>
      <c r="V28" s="109"/>
      <c r="W28" s="109"/>
    </row>
    <row r="29" spans="1:23" ht="9" customHeight="1">
      <c r="A29" s="111" t="s">
        <v>30</v>
      </c>
      <c r="B29" s="112">
        <v>0.895</v>
      </c>
      <c r="C29" s="112">
        <v>0.262</v>
      </c>
      <c r="D29" s="80">
        <v>1.156</v>
      </c>
      <c r="E29" s="80">
        <v>30.286</v>
      </c>
      <c r="F29" s="80">
        <v>6.777</v>
      </c>
      <c r="G29" s="80">
        <v>37.063</v>
      </c>
      <c r="H29" s="80">
        <v>26.177</v>
      </c>
      <c r="I29" s="80">
        <v>3.059</v>
      </c>
      <c r="J29" s="80">
        <v>29.236</v>
      </c>
      <c r="K29" s="80">
        <v>44.313</v>
      </c>
      <c r="L29" s="80">
        <v>10.654</v>
      </c>
      <c r="M29" s="80">
        <v>54.967</v>
      </c>
      <c r="N29" s="80">
        <v>75.494</v>
      </c>
      <c r="O29" s="80">
        <v>17.693</v>
      </c>
      <c r="P29" s="80">
        <v>93.187</v>
      </c>
      <c r="Q29" s="109"/>
      <c r="R29" s="112"/>
      <c r="S29" s="112"/>
      <c r="T29" s="112"/>
      <c r="U29" s="109"/>
      <c r="V29" s="109"/>
      <c r="W29" s="109"/>
    </row>
    <row r="30" spans="1:23" s="115" customFormat="1" ht="9" customHeight="1">
      <c r="A30" s="113" t="s">
        <v>31</v>
      </c>
      <c r="B30" s="79">
        <v>5.305</v>
      </c>
      <c r="C30" s="79">
        <v>18.714</v>
      </c>
      <c r="D30" s="79">
        <v>24.02</v>
      </c>
      <c r="E30" s="79">
        <v>95.444</v>
      </c>
      <c r="F30" s="79">
        <v>26.514</v>
      </c>
      <c r="G30" s="79">
        <v>121.959</v>
      </c>
      <c r="H30" s="79">
        <v>64.708</v>
      </c>
      <c r="I30" s="79">
        <v>12.318</v>
      </c>
      <c r="J30" s="79">
        <v>77.027</v>
      </c>
      <c r="K30" s="79">
        <v>261.56</v>
      </c>
      <c r="L30" s="79">
        <v>64.015</v>
      </c>
      <c r="M30" s="79">
        <v>325.575</v>
      </c>
      <c r="N30" s="79">
        <v>362.31</v>
      </c>
      <c r="O30" s="79">
        <v>109.244</v>
      </c>
      <c r="P30" s="79">
        <v>471.554</v>
      </c>
      <c r="Q30" s="114"/>
      <c r="R30" s="110"/>
      <c r="S30" s="110"/>
      <c r="T30" s="110"/>
      <c r="U30" s="109"/>
      <c r="V30" s="109"/>
      <c r="W30" s="109"/>
    </row>
    <row r="31" spans="1:23" ht="9" customHeight="1">
      <c r="A31" s="111" t="s">
        <v>32</v>
      </c>
      <c r="B31" s="80">
        <v>2.369</v>
      </c>
      <c r="C31" s="80">
        <v>12.383</v>
      </c>
      <c r="D31" s="80">
        <v>14.751</v>
      </c>
      <c r="E31" s="80">
        <v>43.623999999999995</v>
      </c>
      <c r="F31" s="80">
        <v>13.644</v>
      </c>
      <c r="G31" s="80">
        <v>57.269</v>
      </c>
      <c r="H31" s="80">
        <v>27.735</v>
      </c>
      <c r="I31" s="80">
        <v>6.723</v>
      </c>
      <c r="J31" s="80">
        <v>34.458</v>
      </c>
      <c r="K31" s="80">
        <v>133.127</v>
      </c>
      <c r="L31" s="80">
        <v>35.26</v>
      </c>
      <c r="M31" s="80">
        <v>168.387</v>
      </c>
      <c r="N31" s="80">
        <v>179.119</v>
      </c>
      <c r="O31" s="80">
        <v>61.287</v>
      </c>
      <c r="P31" s="80">
        <v>240.406</v>
      </c>
      <c r="Q31" s="109"/>
      <c r="R31" s="112"/>
      <c r="S31" s="112"/>
      <c r="T31" s="112"/>
      <c r="U31" s="109"/>
      <c r="V31" s="109"/>
      <c r="W31" s="109"/>
    </row>
    <row r="32" spans="1:23" ht="9" customHeight="1">
      <c r="A32" s="111" t="s">
        <v>33</v>
      </c>
      <c r="B32" s="80">
        <v>2.937</v>
      </c>
      <c r="C32" s="80">
        <v>6.332</v>
      </c>
      <c r="D32" s="80">
        <v>9.269</v>
      </c>
      <c r="E32" s="80">
        <v>51.821</v>
      </c>
      <c r="F32" s="80">
        <v>12.87</v>
      </c>
      <c r="G32" s="80">
        <v>64.691</v>
      </c>
      <c r="H32" s="80">
        <v>36.974</v>
      </c>
      <c r="I32" s="80">
        <v>5.595</v>
      </c>
      <c r="J32" s="80">
        <v>42.569</v>
      </c>
      <c r="K32" s="80">
        <v>128.433</v>
      </c>
      <c r="L32" s="80">
        <v>28.755</v>
      </c>
      <c r="M32" s="80">
        <v>157.188</v>
      </c>
      <c r="N32" s="80">
        <v>183.191</v>
      </c>
      <c r="O32" s="80">
        <v>47.957</v>
      </c>
      <c r="P32" s="80">
        <v>231.147</v>
      </c>
      <c r="Q32" s="109"/>
      <c r="R32" s="112"/>
      <c r="S32" s="112"/>
      <c r="T32" s="112"/>
      <c r="U32" s="109"/>
      <c r="V32" s="109"/>
      <c r="W32" s="109"/>
    </row>
    <row r="33" spans="1:23" s="115" customFormat="1" ht="9" customHeight="1">
      <c r="A33" s="113" t="s">
        <v>34</v>
      </c>
      <c r="B33" s="79">
        <v>23.58</v>
      </c>
      <c r="C33" s="79">
        <v>46.189</v>
      </c>
      <c r="D33" s="79">
        <v>69.769</v>
      </c>
      <c r="E33" s="79">
        <v>644.8969999999999</v>
      </c>
      <c r="F33" s="79">
        <v>144.721</v>
      </c>
      <c r="G33" s="79">
        <v>789.618</v>
      </c>
      <c r="H33" s="79">
        <v>545.886</v>
      </c>
      <c r="I33" s="79">
        <v>71.166</v>
      </c>
      <c r="J33" s="79">
        <v>617.052</v>
      </c>
      <c r="K33" s="79">
        <v>971.441</v>
      </c>
      <c r="L33" s="79">
        <v>303.279</v>
      </c>
      <c r="M33" s="79">
        <v>1274.721</v>
      </c>
      <c r="N33" s="79">
        <v>1639.918</v>
      </c>
      <c r="O33" s="79">
        <v>494.19</v>
      </c>
      <c r="P33" s="79">
        <v>2134.108</v>
      </c>
      <c r="Q33" s="114"/>
      <c r="R33" s="110"/>
      <c r="S33" s="110"/>
      <c r="T33" s="110"/>
      <c r="U33" s="109"/>
      <c r="V33" s="109"/>
      <c r="W33" s="109"/>
    </row>
    <row r="34" spans="1:23" s="115" customFormat="1" ht="9" customHeight="1">
      <c r="A34" s="117" t="s">
        <v>35</v>
      </c>
      <c r="B34" s="80">
        <v>6.527</v>
      </c>
      <c r="C34" s="80">
        <v>15.344</v>
      </c>
      <c r="D34" s="80">
        <v>21.871</v>
      </c>
      <c r="E34" s="80">
        <v>107.047</v>
      </c>
      <c r="F34" s="80">
        <v>21.058</v>
      </c>
      <c r="G34" s="80">
        <v>128.104</v>
      </c>
      <c r="H34" s="80">
        <v>92.975</v>
      </c>
      <c r="I34" s="80">
        <v>9.574</v>
      </c>
      <c r="J34" s="80">
        <v>102.548</v>
      </c>
      <c r="K34" s="80">
        <v>202.977</v>
      </c>
      <c r="L34" s="80">
        <v>56.158</v>
      </c>
      <c r="M34" s="80">
        <v>259.135</v>
      </c>
      <c r="N34" s="80">
        <v>316.55</v>
      </c>
      <c r="O34" s="80">
        <v>92.56</v>
      </c>
      <c r="P34" s="80">
        <v>409.11</v>
      </c>
      <c r="Q34" s="114"/>
      <c r="R34" s="112"/>
      <c r="S34" s="112"/>
      <c r="T34" s="112"/>
      <c r="U34" s="109"/>
      <c r="V34" s="109"/>
      <c r="W34" s="109"/>
    </row>
    <row r="35" spans="1:23" ht="9" customHeight="1">
      <c r="A35" s="111" t="s">
        <v>36</v>
      </c>
      <c r="B35" s="112">
        <v>2.483</v>
      </c>
      <c r="C35" s="80">
        <v>8.473</v>
      </c>
      <c r="D35" s="80">
        <v>10.956</v>
      </c>
      <c r="E35" s="80">
        <v>140.964</v>
      </c>
      <c r="F35" s="80">
        <v>27.057000000000002</v>
      </c>
      <c r="G35" s="80">
        <v>168.02</v>
      </c>
      <c r="H35" s="80">
        <v>123.979</v>
      </c>
      <c r="I35" s="80">
        <v>13.443</v>
      </c>
      <c r="J35" s="80">
        <v>137.421</v>
      </c>
      <c r="K35" s="80">
        <v>149.54</v>
      </c>
      <c r="L35" s="80">
        <v>55.834</v>
      </c>
      <c r="M35" s="80">
        <v>205.375</v>
      </c>
      <c r="N35" s="80">
        <v>292.986</v>
      </c>
      <c r="O35" s="80">
        <v>91.365</v>
      </c>
      <c r="P35" s="80">
        <v>384.351</v>
      </c>
      <c r="Q35" s="109"/>
      <c r="R35" s="112"/>
      <c r="S35" s="112"/>
      <c r="T35" s="112"/>
      <c r="U35" s="109"/>
      <c r="V35" s="109"/>
      <c r="W35" s="109"/>
    </row>
    <row r="36" spans="1:23" ht="9" customHeight="1">
      <c r="A36" s="111" t="s">
        <v>37</v>
      </c>
      <c r="B36" s="112">
        <v>0.721</v>
      </c>
      <c r="C36" s="112">
        <v>0.35</v>
      </c>
      <c r="D36" s="80">
        <v>1.071</v>
      </c>
      <c r="E36" s="80">
        <v>39.568</v>
      </c>
      <c r="F36" s="80">
        <v>6.297</v>
      </c>
      <c r="G36" s="80">
        <v>45.866</v>
      </c>
      <c r="H36" s="80">
        <v>34.245</v>
      </c>
      <c r="I36" s="80">
        <v>3.55</v>
      </c>
      <c r="J36" s="80">
        <v>37.796</v>
      </c>
      <c r="K36" s="80">
        <v>34.596</v>
      </c>
      <c r="L36" s="80">
        <v>11.861</v>
      </c>
      <c r="M36" s="80">
        <v>46.457</v>
      </c>
      <c r="N36" s="80">
        <v>74.885</v>
      </c>
      <c r="O36" s="80">
        <v>18.508</v>
      </c>
      <c r="P36" s="80">
        <v>93.394</v>
      </c>
      <c r="Q36" s="109"/>
      <c r="R36" s="112"/>
      <c r="S36" s="112"/>
      <c r="T36" s="112"/>
      <c r="U36" s="109"/>
      <c r="V36" s="109"/>
      <c r="W36" s="109"/>
    </row>
    <row r="37" spans="1:23" ht="9" customHeight="1">
      <c r="A37" s="111" t="s">
        <v>38</v>
      </c>
      <c r="B37" s="112">
        <v>3.815</v>
      </c>
      <c r="C37" s="80">
        <v>6.357</v>
      </c>
      <c r="D37" s="80">
        <v>10.172</v>
      </c>
      <c r="E37" s="80">
        <v>143.801</v>
      </c>
      <c r="F37" s="80">
        <v>28.791</v>
      </c>
      <c r="G37" s="80">
        <v>172.592</v>
      </c>
      <c r="H37" s="80">
        <v>121.937</v>
      </c>
      <c r="I37" s="80">
        <v>12.654</v>
      </c>
      <c r="J37" s="80">
        <v>134.591</v>
      </c>
      <c r="K37" s="80">
        <v>149.669</v>
      </c>
      <c r="L37" s="80">
        <v>44.61</v>
      </c>
      <c r="M37" s="80">
        <v>194.279</v>
      </c>
      <c r="N37" s="80">
        <v>297.285</v>
      </c>
      <c r="O37" s="80">
        <v>79.758</v>
      </c>
      <c r="P37" s="80">
        <v>377.042</v>
      </c>
      <c r="Q37" s="109"/>
      <c r="R37" s="112"/>
      <c r="S37" s="112"/>
      <c r="T37" s="112"/>
      <c r="U37" s="109"/>
      <c r="V37" s="109"/>
      <c r="W37" s="109"/>
    </row>
    <row r="38" spans="1:23" ht="9" customHeight="1">
      <c r="A38" s="111" t="s">
        <v>39</v>
      </c>
      <c r="B38" s="80">
        <v>4.543</v>
      </c>
      <c r="C38" s="80">
        <v>4.407</v>
      </c>
      <c r="D38" s="80">
        <v>8.951</v>
      </c>
      <c r="E38" s="80">
        <v>75.353</v>
      </c>
      <c r="F38" s="80">
        <v>20.148</v>
      </c>
      <c r="G38" s="80">
        <v>95.501</v>
      </c>
      <c r="H38" s="80">
        <v>61.415</v>
      </c>
      <c r="I38" s="80">
        <v>11.12</v>
      </c>
      <c r="J38" s="80">
        <v>72.535</v>
      </c>
      <c r="K38" s="80">
        <v>202.752</v>
      </c>
      <c r="L38" s="80">
        <v>49.745</v>
      </c>
      <c r="M38" s="80">
        <v>252.497</v>
      </c>
      <c r="N38" s="80">
        <v>282.648</v>
      </c>
      <c r="O38" s="80">
        <v>74.3</v>
      </c>
      <c r="P38" s="80">
        <v>356.948</v>
      </c>
      <c r="Q38" s="109"/>
      <c r="R38" s="112"/>
      <c r="S38" s="112"/>
      <c r="T38" s="112"/>
      <c r="U38" s="109"/>
      <c r="V38" s="109"/>
      <c r="W38" s="109"/>
    </row>
    <row r="39" spans="1:23" ht="9" customHeight="1">
      <c r="A39" s="111" t="s">
        <v>40</v>
      </c>
      <c r="B39" s="112">
        <v>1.787</v>
      </c>
      <c r="C39" s="80">
        <v>5.572</v>
      </c>
      <c r="D39" s="80">
        <v>7.359</v>
      </c>
      <c r="E39" s="80">
        <v>110.873</v>
      </c>
      <c r="F39" s="80">
        <v>34.72</v>
      </c>
      <c r="G39" s="80">
        <v>145.592</v>
      </c>
      <c r="H39" s="80">
        <v>90.891</v>
      </c>
      <c r="I39" s="80">
        <v>16.593</v>
      </c>
      <c r="J39" s="80">
        <v>107.483</v>
      </c>
      <c r="K39" s="80">
        <v>183.775</v>
      </c>
      <c r="L39" s="80">
        <v>68.209</v>
      </c>
      <c r="M39" s="80">
        <v>251.984</v>
      </c>
      <c r="N39" s="80">
        <v>296.434</v>
      </c>
      <c r="O39" s="80">
        <v>108.5</v>
      </c>
      <c r="P39" s="80">
        <v>404.934</v>
      </c>
      <c r="Q39" s="109"/>
      <c r="R39" s="112"/>
      <c r="S39" s="112"/>
      <c r="T39" s="112"/>
      <c r="U39" s="109"/>
      <c r="V39" s="109"/>
      <c r="W39" s="109"/>
    </row>
    <row r="40" spans="1:23" ht="9" customHeight="1">
      <c r="A40" s="111" t="s">
        <v>41</v>
      </c>
      <c r="B40" s="80">
        <v>3.704</v>
      </c>
      <c r="C40" s="80">
        <v>5.686</v>
      </c>
      <c r="D40" s="80">
        <v>9.39</v>
      </c>
      <c r="E40" s="80">
        <v>27.292</v>
      </c>
      <c r="F40" s="80">
        <v>6.651</v>
      </c>
      <c r="G40" s="80">
        <v>33.943</v>
      </c>
      <c r="H40" s="80">
        <v>20.445</v>
      </c>
      <c r="I40" s="80">
        <v>4.232</v>
      </c>
      <c r="J40" s="80">
        <v>24.677</v>
      </c>
      <c r="K40" s="80">
        <v>48.133</v>
      </c>
      <c r="L40" s="80">
        <v>16.862</v>
      </c>
      <c r="M40" s="80">
        <v>64.995</v>
      </c>
      <c r="N40" s="80">
        <v>79.13</v>
      </c>
      <c r="O40" s="80">
        <v>29.198</v>
      </c>
      <c r="P40" s="80">
        <v>108.328</v>
      </c>
      <c r="Q40" s="109"/>
      <c r="R40" s="112"/>
      <c r="S40" s="112"/>
      <c r="T40" s="112"/>
      <c r="U40" s="109"/>
      <c r="V40" s="109"/>
      <c r="W40" s="109"/>
    </row>
    <row r="41" spans="1:23" s="115" customFormat="1" ht="9" customHeight="1">
      <c r="A41" s="113" t="s">
        <v>42</v>
      </c>
      <c r="B41" s="79">
        <v>4.51</v>
      </c>
      <c r="C41" s="79">
        <v>5.598</v>
      </c>
      <c r="D41" s="79">
        <v>10.109</v>
      </c>
      <c r="E41" s="79">
        <v>145.554</v>
      </c>
      <c r="F41" s="79">
        <v>28.978</v>
      </c>
      <c r="G41" s="79">
        <v>174.532</v>
      </c>
      <c r="H41" s="79">
        <v>122.023</v>
      </c>
      <c r="I41" s="79">
        <v>11.997</v>
      </c>
      <c r="J41" s="79">
        <v>134.02</v>
      </c>
      <c r="K41" s="79">
        <v>254.958</v>
      </c>
      <c r="L41" s="79">
        <v>71.114</v>
      </c>
      <c r="M41" s="79">
        <v>326.072</v>
      </c>
      <c r="N41" s="79">
        <v>405.022</v>
      </c>
      <c r="O41" s="79">
        <v>105.691</v>
      </c>
      <c r="P41" s="79">
        <v>510.713</v>
      </c>
      <c r="Q41" s="114"/>
      <c r="R41" s="110"/>
      <c r="S41" s="110"/>
      <c r="T41" s="110"/>
      <c r="U41" s="109"/>
      <c r="V41" s="109"/>
      <c r="W41" s="109"/>
    </row>
    <row r="42" spans="1:23" ht="9" customHeight="1">
      <c r="A42" s="111" t="s">
        <v>43</v>
      </c>
      <c r="B42" s="80">
        <v>2.191</v>
      </c>
      <c r="C42" s="80">
        <v>3.146</v>
      </c>
      <c r="D42" s="80">
        <v>5.337</v>
      </c>
      <c r="E42" s="80">
        <v>63.679</v>
      </c>
      <c r="F42" s="80">
        <v>12.093</v>
      </c>
      <c r="G42" s="80">
        <v>75.77199999999999</v>
      </c>
      <c r="H42" s="80">
        <v>52.551</v>
      </c>
      <c r="I42" s="80">
        <v>4.995</v>
      </c>
      <c r="J42" s="80">
        <v>57.546</v>
      </c>
      <c r="K42" s="80">
        <v>113.553</v>
      </c>
      <c r="L42" s="80">
        <v>28.937</v>
      </c>
      <c r="M42" s="80">
        <v>142.49</v>
      </c>
      <c r="N42" s="80">
        <v>179.423</v>
      </c>
      <c r="O42" s="80">
        <v>44.175</v>
      </c>
      <c r="P42" s="80">
        <v>223.598</v>
      </c>
      <c r="Q42" s="109"/>
      <c r="R42" s="112"/>
      <c r="S42" s="112"/>
      <c r="T42" s="112"/>
      <c r="U42" s="109"/>
      <c r="V42" s="109"/>
      <c r="W42" s="109"/>
    </row>
    <row r="43" spans="1:23" ht="9" customHeight="1">
      <c r="A43" s="111" t="s">
        <v>44</v>
      </c>
      <c r="B43" s="80">
        <v>0.613</v>
      </c>
      <c r="C43" s="80">
        <v>0.765</v>
      </c>
      <c r="D43" s="80">
        <v>1.379</v>
      </c>
      <c r="E43" s="80">
        <v>14.372</v>
      </c>
      <c r="F43" s="80">
        <v>2.1719999999999997</v>
      </c>
      <c r="G43" s="80">
        <v>16.544</v>
      </c>
      <c r="H43" s="80">
        <v>12.573</v>
      </c>
      <c r="I43" s="80">
        <v>1.007</v>
      </c>
      <c r="J43" s="80">
        <v>13.58</v>
      </c>
      <c r="K43" s="80">
        <v>29.071</v>
      </c>
      <c r="L43" s="80">
        <v>9.123</v>
      </c>
      <c r="M43" s="80">
        <v>38.195</v>
      </c>
      <c r="N43" s="80">
        <v>44.057</v>
      </c>
      <c r="O43" s="80">
        <v>12.061</v>
      </c>
      <c r="P43" s="80">
        <v>56.118</v>
      </c>
      <c r="Q43" s="109"/>
      <c r="R43" s="112"/>
      <c r="S43" s="112"/>
      <c r="T43" s="112"/>
      <c r="U43" s="109"/>
      <c r="V43" s="109"/>
      <c r="W43" s="109"/>
    </row>
    <row r="44" spans="1:23" ht="9" customHeight="1">
      <c r="A44" s="111" t="s">
        <v>45</v>
      </c>
      <c r="B44" s="112">
        <v>0.047</v>
      </c>
      <c r="C44" s="112">
        <v>0.146</v>
      </c>
      <c r="D44" s="112">
        <v>0.192</v>
      </c>
      <c r="E44" s="80">
        <v>15.940999999999999</v>
      </c>
      <c r="F44" s="80">
        <v>4.845</v>
      </c>
      <c r="G44" s="80">
        <v>20.786</v>
      </c>
      <c r="H44" s="80">
        <v>11.176</v>
      </c>
      <c r="I44" s="112">
        <v>0.429</v>
      </c>
      <c r="J44" s="80">
        <v>11.605</v>
      </c>
      <c r="K44" s="80">
        <v>56.027</v>
      </c>
      <c r="L44" s="80">
        <v>14.117</v>
      </c>
      <c r="M44" s="80">
        <v>70.144</v>
      </c>
      <c r="N44" s="80">
        <v>72.015</v>
      </c>
      <c r="O44" s="80">
        <v>19.107</v>
      </c>
      <c r="P44" s="80">
        <v>91.122</v>
      </c>
      <c r="Q44" s="109"/>
      <c r="R44" s="112"/>
      <c r="S44" s="112"/>
      <c r="T44" s="112"/>
      <c r="U44" s="109"/>
      <c r="V44" s="109"/>
      <c r="W44" s="109"/>
    </row>
    <row r="45" spans="1:23" ht="9" customHeight="1">
      <c r="A45" s="111" t="s">
        <v>46</v>
      </c>
      <c r="B45" s="80">
        <v>1.659</v>
      </c>
      <c r="C45" s="112">
        <v>1.542</v>
      </c>
      <c r="D45" s="80">
        <v>3.201</v>
      </c>
      <c r="E45" s="80">
        <v>51.561</v>
      </c>
      <c r="F45" s="80">
        <v>9.867999999999999</v>
      </c>
      <c r="G45" s="80">
        <v>61.43</v>
      </c>
      <c r="H45" s="80">
        <v>45.723</v>
      </c>
      <c r="I45" s="80">
        <v>5.566</v>
      </c>
      <c r="J45" s="80">
        <v>51.289</v>
      </c>
      <c r="K45" s="80">
        <v>56.307</v>
      </c>
      <c r="L45" s="80">
        <v>18.937</v>
      </c>
      <c r="M45" s="80">
        <v>75.244</v>
      </c>
      <c r="N45" s="80">
        <v>109.527</v>
      </c>
      <c r="O45" s="80">
        <v>30.347</v>
      </c>
      <c r="P45" s="80">
        <v>139.875</v>
      </c>
      <c r="Q45" s="109"/>
      <c r="R45" s="112"/>
      <c r="S45" s="112"/>
      <c r="T45" s="112"/>
      <c r="U45" s="109"/>
      <c r="V45" s="109"/>
      <c r="W45" s="109"/>
    </row>
    <row r="46" spans="1:23" ht="9" customHeight="1">
      <c r="A46" s="108" t="s">
        <v>47</v>
      </c>
      <c r="B46" s="79">
        <v>2.685</v>
      </c>
      <c r="C46" s="79">
        <v>9.886</v>
      </c>
      <c r="D46" s="79">
        <v>12.572</v>
      </c>
      <c r="E46" s="79">
        <v>92.422</v>
      </c>
      <c r="F46" s="79">
        <v>36.623000000000005</v>
      </c>
      <c r="G46" s="79">
        <v>129.045</v>
      </c>
      <c r="H46" s="79">
        <v>64.275</v>
      </c>
      <c r="I46" s="79">
        <v>13.05</v>
      </c>
      <c r="J46" s="79">
        <v>77.325</v>
      </c>
      <c r="K46" s="79">
        <v>365.474</v>
      </c>
      <c r="L46" s="79">
        <v>137.665</v>
      </c>
      <c r="M46" s="79">
        <v>503.14</v>
      </c>
      <c r="N46" s="79">
        <v>460.582</v>
      </c>
      <c r="O46" s="79">
        <v>184.175</v>
      </c>
      <c r="P46" s="79">
        <v>644.756</v>
      </c>
      <c r="Q46" s="109"/>
      <c r="R46" s="110"/>
      <c r="S46" s="110"/>
      <c r="T46" s="110"/>
      <c r="U46" s="109"/>
      <c r="V46" s="109"/>
      <c r="W46" s="109"/>
    </row>
    <row r="47" spans="1:23" ht="9" customHeight="1">
      <c r="A47" s="111" t="s">
        <v>48</v>
      </c>
      <c r="B47" s="112">
        <v>1.593</v>
      </c>
      <c r="C47" s="80">
        <v>6.007</v>
      </c>
      <c r="D47" s="80">
        <v>7.6</v>
      </c>
      <c r="E47" s="80">
        <v>10.907</v>
      </c>
      <c r="F47" s="80">
        <v>4.321</v>
      </c>
      <c r="G47" s="80">
        <v>15.227</v>
      </c>
      <c r="H47" s="80">
        <v>3.943</v>
      </c>
      <c r="I47" s="80">
        <v>0.569</v>
      </c>
      <c r="J47" s="80">
        <v>4.511</v>
      </c>
      <c r="K47" s="80">
        <v>44.226</v>
      </c>
      <c r="L47" s="80">
        <v>22.272</v>
      </c>
      <c r="M47" s="80">
        <v>66.498</v>
      </c>
      <c r="N47" s="80">
        <v>56.725</v>
      </c>
      <c r="O47" s="80">
        <v>32.6</v>
      </c>
      <c r="P47" s="80">
        <v>89.326</v>
      </c>
      <c r="Q47" s="109"/>
      <c r="R47" s="112"/>
      <c r="S47" s="112"/>
      <c r="T47" s="112"/>
      <c r="U47" s="109"/>
      <c r="V47" s="109"/>
      <c r="W47" s="109"/>
    </row>
    <row r="48" spans="1:23" ht="9" customHeight="1">
      <c r="A48" s="111" t="s">
        <v>49</v>
      </c>
      <c r="B48" s="112">
        <v>0.802</v>
      </c>
      <c r="C48" s="80">
        <v>2.884</v>
      </c>
      <c r="D48" s="80">
        <v>3.686</v>
      </c>
      <c r="E48" s="80">
        <v>14.693999999999999</v>
      </c>
      <c r="F48" s="80">
        <v>7.2330000000000005</v>
      </c>
      <c r="G48" s="80">
        <v>21.927</v>
      </c>
      <c r="H48" s="80">
        <v>9.741</v>
      </c>
      <c r="I48" s="112">
        <v>1.331</v>
      </c>
      <c r="J48" s="80">
        <v>11.072</v>
      </c>
      <c r="K48" s="80">
        <v>58.227</v>
      </c>
      <c r="L48" s="80">
        <v>28.87</v>
      </c>
      <c r="M48" s="80">
        <v>87.097</v>
      </c>
      <c r="N48" s="80">
        <v>73.723</v>
      </c>
      <c r="O48" s="80">
        <v>38.987</v>
      </c>
      <c r="P48" s="80">
        <v>112.71</v>
      </c>
      <c r="Q48" s="109"/>
      <c r="R48" s="112"/>
      <c r="S48" s="112"/>
      <c r="T48" s="112"/>
      <c r="U48" s="109"/>
      <c r="V48" s="109"/>
      <c r="W48" s="109"/>
    </row>
    <row r="49" spans="1:23" ht="9" customHeight="1">
      <c r="A49" s="111" t="s">
        <v>50</v>
      </c>
      <c r="B49" s="112">
        <v>0.29</v>
      </c>
      <c r="C49" s="80">
        <v>0.751</v>
      </c>
      <c r="D49" s="80">
        <v>1.041</v>
      </c>
      <c r="E49" s="80">
        <v>53.876000000000005</v>
      </c>
      <c r="F49" s="80">
        <v>20.558999999999997</v>
      </c>
      <c r="G49" s="80">
        <v>74.436</v>
      </c>
      <c r="H49" s="80">
        <v>40.999</v>
      </c>
      <c r="I49" s="80">
        <v>8.747</v>
      </c>
      <c r="J49" s="80">
        <v>49.746</v>
      </c>
      <c r="K49" s="80">
        <v>210.19</v>
      </c>
      <c r="L49" s="80">
        <v>68.376</v>
      </c>
      <c r="M49" s="80">
        <v>278.566</v>
      </c>
      <c r="N49" s="80">
        <v>264.356</v>
      </c>
      <c r="O49" s="80">
        <v>89.687</v>
      </c>
      <c r="P49" s="80">
        <v>354.043</v>
      </c>
      <c r="Q49" s="109"/>
      <c r="R49" s="112"/>
      <c r="S49" s="112"/>
      <c r="T49" s="112"/>
      <c r="U49" s="109"/>
      <c r="V49" s="109"/>
      <c r="W49" s="109"/>
    </row>
    <row r="50" spans="1:23" ht="9" customHeight="1">
      <c r="A50" s="111" t="s">
        <v>51</v>
      </c>
      <c r="B50" s="112">
        <v>0</v>
      </c>
      <c r="C50" s="112">
        <v>0.245</v>
      </c>
      <c r="D50" s="112">
        <v>0.245</v>
      </c>
      <c r="E50" s="80">
        <v>12.946</v>
      </c>
      <c r="F50" s="80">
        <v>4.51</v>
      </c>
      <c r="G50" s="80">
        <v>17.455</v>
      </c>
      <c r="H50" s="80">
        <v>9.593</v>
      </c>
      <c r="I50" s="80">
        <v>2.404</v>
      </c>
      <c r="J50" s="80">
        <v>11.996</v>
      </c>
      <c r="K50" s="80">
        <v>52.831</v>
      </c>
      <c r="L50" s="80">
        <v>18.146</v>
      </c>
      <c r="M50" s="80">
        <v>70.978</v>
      </c>
      <c r="N50" s="80">
        <v>65.777</v>
      </c>
      <c r="O50" s="80">
        <v>22.901</v>
      </c>
      <c r="P50" s="80">
        <v>88.678</v>
      </c>
      <c r="Q50" s="109"/>
      <c r="R50" s="112"/>
      <c r="S50" s="112"/>
      <c r="T50" s="112"/>
      <c r="U50" s="109"/>
      <c r="V50" s="109"/>
      <c r="W50" s="109"/>
    </row>
    <row r="51" spans="1:23" s="115" customFormat="1" ht="9" customHeight="1">
      <c r="A51" s="113" t="s">
        <v>52</v>
      </c>
      <c r="B51" s="79">
        <v>25.162</v>
      </c>
      <c r="C51" s="79">
        <v>50.09</v>
      </c>
      <c r="D51" s="79">
        <v>75.252</v>
      </c>
      <c r="E51" s="79">
        <v>547.339</v>
      </c>
      <c r="F51" s="79">
        <v>110.257</v>
      </c>
      <c r="G51" s="79">
        <v>657.597</v>
      </c>
      <c r="H51" s="79">
        <v>481.963</v>
      </c>
      <c r="I51" s="79">
        <v>56.545</v>
      </c>
      <c r="J51" s="79">
        <v>538.509</v>
      </c>
      <c r="K51" s="79">
        <v>912.048</v>
      </c>
      <c r="L51" s="79">
        <v>322.351</v>
      </c>
      <c r="M51" s="79">
        <v>1234.399</v>
      </c>
      <c r="N51" s="79">
        <v>1484.549</v>
      </c>
      <c r="O51" s="79">
        <v>482.698</v>
      </c>
      <c r="P51" s="79">
        <v>1967.248</v>
      </c>
      <c r="Q51" s="114"/>
      <c r="R51" s="110"/>
      <c r="S51" s="110"/>
      <c r="T51" s="110"/>
      <c r="U51" s="109"/>
      <c r="V51" s="109"/>
      <c r="W51" s="109"/>
    </row>
    <row r="52" spans="1:23" ht="9" customHeight="1">
      <c r="A52" s="111" t="s">
        <v>53</v>
      </c>
      <c r="B52" s="112">
        <v>1.503</v>
      </c>
      <c r="C52" s="80">
        <v>2.704</v>
      </c>
      <c r="D52" s="80">
        <v>4.207</v>
      </c>
      <c r="E52" s="80">
        <v>35.816</v>
      </c>
      <c r="F52" s="80">
        <v>6.372999999999999</v>
      </c>
      <c r="G52" s="80">
        <v>42.19</v>
      </c>
      <c r="H52" s="80">
        <v>29.853</v>
      </c>
      <c r="I52" s="80">
        <v>3.28</v>
      </c>
      <c r="J52" s="80">
        <v>33.134</v>
      </c>
      <c r="K52" s="80">
        <v>59.636</v>
      </c>
      <c r="L52" s="80">
        <v>16.584</v>
      </c>
      <c r="M52" s="80">
        <v>76.22</v>
      </c>
      <c r="N52" s="80">
        <v>96.955</v>
      </c>
      <c r="O52" s="80">
        <v>25.661</v>
      </c>
      <c r="P52" s="80">
        <v>122.616</v>
      </c>
      <c r="Q52" s="109"/>
      <c r="R52" s="112"/>
      <c r="S52" s="112"/>
      <c r="T52" s="112"/>
      <c r="U52" s="109"/>
      <c r="V52" s="109"/>
      <c r="W52" s="109"/>
    </row>
    <row r="53" spans="1:23" ht="9" customHeight="1">
      <c r="A53" s="111" t="s">
        <v>54</v>
      </c>
      <c r="B53" s="80">
        <v>2.434</v>
      </c>
      <c r="C53" s="80">
        <v>3.068</v>
      </c>
      <c r="D53" s="80">
        <v>5.502</v>
      </c>
      <c r="E53" s="80">
        <v>55.506</v>
      </c>
      <c r="F53" s="80">
        <v>13.185</v>
      </c>
      <c r="G53" s="80">
        <v>68.691</v>
      </c>
      <c r="H53" s="80">
        <v>46.557</v>
      </c>
      <c r="I53" s="80">
        <v>7.821</v>
      </c>
      <c r="J53" s="80">
        <v>54.377</v>
      </c>
      <c r="K53" s="80">
        <v>97.144</v>
      </c>
      <c r="L53" s="80">
        <v>28.879</v>
      </c>
      <c r="M53" s="80">
        <v>126.023</v>
      </c>
      <c r="N53" s="80">
        <v>155.084</v>
      </c>
      <c r="O53" s="80">
        <v>45.132</v>
      </c>
      <c r="P53" s="80">
        <v>200.216</v>
      </c>
      <c r="Q53" s="109"/>
      <c r="R53" s="112"/>
      <c r="S53" s="112"/>
      <c r="T53" s="112"/>
      <c r="U53" s="109"/>
      <c r="V53" s="109"/>
      <c r="W53" s="109"/>
    </row>
    <row r="54" spans="1:23" ht="9" customHeight="1">
      <c r="A54" s="111" t="s">
        <v>55</v>
      </c>
      <c r="B54" s="112">
        <v>1.063</v>
      </c>
      <c r="C54" s="80">
        <v>4.484</v>
      </c>
      <c r="D54" s="80">
        <v>5.547</v>
      </c>
      <c r="E54" s="80">
        <v>84.772</v>
      </c>
      <c r="F54" s="80">
        <v>15.286999999999999</v>
      </c>
      <c r="G54" s="80">
        <v>100.059</v>
      </c>
      <c r="H54" s="80">
        <v>76.646</v>
      </c>
      <c r="I54" s="80">
        <v>8.729</v>
      </c>
      <c r="J54" s="80">
        <v>85.375</v>
      </c>
      <c r="K54" s="80">
        <v>96.963</v>
      </c>
      <c r="L54" s="80">
        <v>34.055</v>
      </c>
      <c r="M54" s="80">
        <v>131.018</v>
      </c>
      <c r="N54" s="80">
        <v>182.798</v>
      </c>
      <c r="O54" s="80">
        <v>53.826</v>
      </c>
      <c r="P54" s="80">
        <v>236.624</v>
      </c>
      <c r="Q54" s="109"/>
      <c r="R54" s="112"/>
      <c r="S54" s="112"/>
      <c r="T54" s="112"/>
      <c r="U54" s="109"/>
      <c r="V54" s="109"/>
      <c r="W54" s="109"/>
    </row>
    <row r="55" spans="1:23" ht="9" customHeight="1">
      <c r="A55" s="111" t="s">
        <v>56</v>
      </c>
      <c r="B55" s="112">
        <v>1.659</v>
      </c>
      <c r="C55" s="80">
        <v>2.372</v>
      </c>
      <c r="D55" s="80">
        <v>4.03</v>
      </c>
      <c r="E55" s="80">
        <v>119.35300000000001</v>
      </c>
      <c r="F55" s="80">
        <v>17.45</v>
      </c>
      <c r="G55" s="80">
        <v>136.803</v>
      </c>
      <c r="H55" s="80">
        <v>110.021</v>
      </c>
      <c r="I55" s="80">
        <v>10.136</v>
      </c>
      <c r="J55" s="80">
        <v>120.158</v>
      </c>
      <c r="K55" s="80">
        <v>129.752</v>
      </c>
      <c r="L55" s="80">
        <v>44.261</v>
      </c>
      <c r="M55" s="80">
        <v>174.013</v>
      </c>
      <c r="N55" s="80">
        <v>250.763</v>
      </c>
      <c r="O55" s="80">
        <v>64.082</v>
      </c>
      <c r="P55" s="80">
        <v>314.846</v>
      </c>
      <c r="Q55" s="109"/>
      <c r="R55" s="112"/>
      <c r="S55" s="112"/>
      <c r="T55" s="112"/>
      <c r="U55" s="109"/>
      <c r="V55" s="109"/>
      <c r="W55" s="109"/>
    </row>
    <row r="56" spans="1:23" ht="9" customHeight="1">
      <c r="A56" s="111" t="s">
        <v>57</v>
      </c>
      <c r="B56" s="112">
        <v>3.971</v>
      </c>
      <c r="C56" s="80">
        <v>11.779</v>
      </c>
      <c r="D56" s="80">
        <v>15.75</v>
      </c>
      <c r="E56" s="80">
        <v>100.84</v>
      </c>
      <c r="F56" s="80">
        <v>21.094</v>
      </c>
      <c r="G56" s="80">
        <v>121.934</v>
      </c>
      <c r="H56" s="80">
        <v>88.934</v>
      </c>
      <c r="I56" s="80">
        <v>10.059</v>
      </c>
      <c r="J56" s="80">
        <v>98.993</v>
      </c>
      <c r="K56" s="80">
        <v>228.42</v>
      </c>
      <c r="L56" s="80">
        <v>83.455</v>
      </c>
      <c r="M56" s="80">
        <v>311.876</v>
      </c>
      <c r="N56" s="80">
        <v>333.232</v>
      </c>
      <c r="O56" s="80">
        <v>116.328</v>
      </c>
      <c r="P56" s="80">
        <v>449.559</v>
      </c>
      <c r="Q56" s="109"/>
      <c r="R56" s="112"/>
      <c r="S56" s="112"/>
      <c r="T56" s="112"/>
      <c r="U56" s="109"/>
      <c r="V56" s="109"/>
      <c r="W56" s="109"/>
    </row>
    <row r="57" spans="1:23" ht="9" customHeight="1">
      <c r="A57" s="111" t="s">
        <v>58</v>
      </c>
      <c r="B57" s="80">
        <v>3.261</v>
      </c>
      <c r="C57" s="80">
        <v>5.87</v>
      </c>
      <c r="D57" s="80">
        <v>9.13</v>
      </c>
      <c r="E57" s="80">
        <v>38.952</v>
      </c>
      <c r="F57" s="80">
        <v>5.405</v>
      </c>
      <c r="G57" s="80">
        <v>44.358000000000004</v>
      </c>
      <c r="H57" s="80">
        <v>35.955</v>
      </c>
      <c r="I57" s="112">
        <v>1.926</v>
      </c>
      <c r="J57" s="80">
        <v>37.881</v>
      </c>
      <c r="K57" s="80">
        <v>79.625</v>
      </c>
      <c r="L57" s="80">
        <v>26.215</v>
      </c>
      <c r="M57" s="80">
        <v>105.84</v>
      </c>
      <c r="N57" s="80">
        <v>121.838</v>
      </c>
      <c r="O57" s="80">
        <v>37.49</v>
      </c>
      <c r="P57" s="80">
        <v>159.328</v>
      </c>
      <c r="Q57" s="109"/>
      <c r="R57" s="112"/>
      <c r="S57" s="112"/>
      <c r="T57" s="112"/>
      <c r="U57" s="109"/>
      <c r="V57" s="109"/>
      <c r="W57" s="109"/>
    </row>
    <row r="58" spans="1:23" ht="9" customHeight="1">
      <c r="A58" s="111" t="s">
        <v>59</v>
      </c>
      <c r="B58" s="80">
        <v>4.329</v>
      </c>
      <c r="C58" s="80">
        <v>9.484</v>
      </c>
      <c r="D58" s="80">
        <v>13.813</v>
      </c>
      <c r="E58" s="80">
        <v>45.695</v>
      </c>
      <c r="F58" s="80">
        <v>7.809</v>
      </c>
      <c r="G58" s="80">
        <v>53.504000000000005</v>
      </c>
      <c r="H58" s="80">
        <v>39.568</v>
      </c>
      <c r="I58" s="80">
        <v>3.699</v>
      </c>
      <c r="J58" s="80">
        <v>43.267</v>
      </c>
      <c r="K58" s="80">
        <v>81.037</v>
      </c>
      <c r="L58" s="80">
        <v>29.713</v>
      </c>
      <c r="M58" s="80">
        <v>110.75</v>
      </c>
      <c r="N58" s="80">
        <v>131.061</v>
      </c>
      <c r="O58" s="80">
        <v>47.006</v>
      </c>
      <c r="P58" s="80">
        <v>178.067</v>
      </c>
      <c r="Q58" s="109"/>
      <c r="R58" s="112"/>
      <c r="S58" s="112"/>
      <c r="T58" s="112"/>
      <c r="U58" s="109"/>
      <c r="V58" s="109"/>
      <c r="W58" s="109"/>
    </row>
    <row r="59" spans="1:23" ht="9" customHeight="1">
      <c r="A59" s="111" t="s">
        <v>60</v>
      </c>
      <c r="B59" s="80">
        <v>6.641</v>
      </c>
      <c r="C59" s="80">
        <v>6.146</v>
      </c>
      <c r="D59" s="80">
        <v>12.788</v>
      </c>
      <c r="E59" s="80">
        <v>38.803</v>
      </c>
      <c r="F59" s="80">
        <v>13.616</v>
      </c>
      <c r="G59" s="80">
        <v>52.419</v>
      </c>
      <c r="H59" s="80">
        <v>33.693</v>
      </c>
      <c r="I59" s="80">
        <v>5.326</v>
      </c>
      <c r="J59" s="80">
        <v>39.019</v>
      </c>
      <c r="K59" s="80">
        <v>75.968</v>
      </c>
      <c r="L59" s="80">
        <v>30.504</v>
      </c>
      <c r="M59" s="80">
        <v>106.472</v>
      </c>
      <c r="N59" s="80">
        <v>121.412</v>
      </c>
      <c r="O59" s="80">
        <v>50.267</v>
      </c>
      <c r="P59" s="80">
        <v>171.679</v>
      </c>
      <c r="Q59" s="109"/>
      <c r="R59" s="112"/>
      <c r="S59" s="112"/>
      <c r="T59" s="112"/>
      <c r="U59" s="109"/>
      <c r="V59" s="109"/>
      <c r="W59" s="109"/>
    </row>
    <row r="60" spans="1:23" ht="9" customHeight="1">
      <c r="A60" s="111" t="s">
        <v>61</v>
      </c>
      <c r="B60" s="112">
        <v>0.302</v>
      </c>
      <c r="C60" s="80">
        <v>4.184</v>
      </c>
      <c r="D60" s="80">
        <v>4.486</v>
      </c>
      <c r="E60" s="80">
        <v>27.601999999999997</v>
      </c>
      <c r="F60" s="80">
        <v>10.036999999999999</v>
      </c>
      <c r="G60" s="80">
        <v>37.638999999999996</v>
      </c>
      <c r="H60" s="80">
        <v>20.737</v>
      </c>
      <c r="I60" s="80">
        <v>5.569</v>
      </c>
      <c r="J60" s="80">
        <v>26.305</v>
      </c>
      <c r="K60" s="80">
        <v>63.502</v>
      </c>
      <c r="L60" s="80">
        <v>28.685</v>
      </c>
      <c r="M60" s="80">
        <v>92.187</v>
      </c>
      <c r="N60" s="80">
        <v>91.405</v>
      </c>
      <c r="O60" s="80">
        <v>42.906</v>
      </c>
      <c r="P60" s="80">
        <v>134.312</v>
      </c>
      <c r="Q60" s="109"/>
      <c r="R60" s="112"/>
      <c r="S60" s="112"/>
      <c r="T60" s="112"/>
      <c r="U60" s="109"/>
      <c r="V60" s="109"/>
      <c r="W60" s="109"/>
    </row>
    <row r="61" spans="1:23" s="115" customFormat="1" ht="9" customHeight="1">
      <c r="A61" s="113" t="s">
        <v>62</v>
      </c>
      <c r="B61" s="79">
        <v>22.146</v>
      </c>
      <c r="C61" s="79">
        <v>30.151</v>
      </c>
      <c r="D61" s="79">
        <v>52.297</v>
      </c>
      <c r="E61" s="79">
        <v>315.582</v>
      </c>
      <c r="F61" s="79">
        <v>113.128</v>
      </c>
      <c r="G61" s="79">
        <v>428.71</v>
      </c>
      <c r="H61" s="79">
        <v>243.95</v>
      </c>
      <c r="I61" s="79">
        <v>55.443</v>
      </c>
      <c r="J61" s="79">
        <v>299.393</v>
      </c>
      <c r="K61" s="79">
        <v>768.737</v>
      </c>
      <c r="L61" s="79">
        <v>305.182</v>
      </c>
      <c r="M61" s="79">
        <v>1073.919</v>
      </c>
      <c r="N61" s="79">
        <v>1106.465</v>
      </c>
      <c r="O61" s="79">
        <v>448.461</v>
      </c>
      <c r="P61" s="79">
        <v>1554.926</v>
      </c>
      <c r="Q61" s="114"/>
      <c r="R61" s="110"/>
      <c r="S61" s="110"/>
      <c r="T61" s="110"/>
      <c r="U61" s="109"/>
      <c r="V61" s="109"/>
      <c r="W61" s="109"/>
    </row>
    <row r="62" spans="1:23" ht="9" customHeight="1">
      <c r="A62" s="111" t="s">
        <v>63</v>
      </c>
      <c r="B62" s="112">
        <v>0.339</v>
      </c>
      <c r="C62" s="112">
        <v>0.927</v>
      </c>
      <c r="D62" s="112">
        <v>1.266</v>
      </c>
      <c r="E62" s="80">
        <v>11.725999999999999</v>
      </c>
      <c r="F62" s="80">
        <v>4.5120000000000005</v>
      </c>
      <c r="G62" s="80">
        <v>16.238999999999997</v>
      </c>
      <c r="H62" s="80">
        <v>8.696</v>
      </c>
      <c r="I62" s="112">
        <v>2.016</v>
      </c>
      <c r="J62" s="80">
        <v>10.713</v>
      </c>
      <c r="K62" s="80">
        <v>41.497</v>
      </c>
      <c r="L62" s="80">
        <v>17.891</v>
      </c>
      <c r="M62" s="80">
        <v>59.388</v>
      </c>
      <c r="N62" s="80">
        <v>53.562</v>
      </c>
      <c r="O62" s="80">
        <v>23.331</v>
      </c>
      <c r="P62" s="80">
        <v>76.893</v>
      </c>
      <c r="Q62" s="109"/>
      <c r="R62" s="112"/>
      <c r="S62" s="112"/>
      <c r="T62" s="112"/>
      <c r="U62" s="109"/>
      <c r="V62" s="109"/>
      <c r="W62" s="109"/>
    </row>
    <row r="63" spans="1:23" ht="9" customHeight="1">
      <c r="A63" s="111" t="s">
        <v>64</v>
      </c>
      <c r="B63" s="112">
        <v>1.141</v>
      </c>
      <c r="C63" s="80">
        <v>4.147</v>
      </c>
      <c r="D63" s="80">
        <v>5.288</v>
      </c>
      <c r="E63" s="80">
        <v>29.293999999999997</v>
      </c>
      <c r="F63" s="80">
        <v>17.566</v>
      </c>
      <c r="G63" s="80">
        <v>46.86</v>
      </c>
      <c r="H63" s="80">
        <v>24.772</v>
      </c>
      <c r="I63" s="80">
        <v>6.276</v>
      </c>
      <c r="J63" s="80">
        <v>31.048</v>
      </c>
      <c r="K63" s="80">
        <v>64.721</v>
      </c>
      <c r="L63" s="80">
        <v>41.01</v>
      </c>
      <c r="M63" s="80">
        <v>105.731</v>
      </c>
      <c r="N63" s="80">
        <v>95.156</v>
      </c>
      <c r="O63" s="80">
        <v>62.723</v>
      </c>
      <c r="P63" s="80">
        <v>157.878</v>
      </c>
      <c r="Q63" s="109"/>
      <c r="R63" s="112"/>
      <c r="S63" s="112"/>
      <c r="T63" s="112"/>
      <c r="U63" s="109"/>
      <c r="V63" s="109"/>
      <c r="W63" s="109"/>
    </row>
    <row r="64" spans="1:23" ht="9" customHeight="1">
      <c r="A64" s="111" t="s">
        <v>65</v>
      </c>
      <c r="B64" s="80">
        <v>2.04</v>
      </c>
      <c r="C64" s="80">
        <v>3.665</v>
      </c>
      <c r="D64" s="80">
        <v>5.705</v>
      </c>
      <c r="E64" s="80">
        <v>26.343000000000004</v>
      </c>
      <c r="F64" s="80">
        <v>13.608</v>
      </c>
      <c r="G64" s="80">
        <v>39.951</v>
      </c>
      <c r="H64" s="80">
        <v>22.292</v>
      </c>
      <c r="I64" s="80">
        <v>7.811</v>
      </c>
      <c r="J64" s="80">
        <v>30.103</v>
      </c>
      <c r="K64" s="80">
        <v>44.552</v>
      </c>
      <c r="L64" s="80">
        <v>31.886</v>
      </c>
      <c r="M64" s="80">
        <v>76.438</v>
      </c>
      <c r="N64" s="80">
        <v>72.935</v>
      </c>
      <c r="O64" s="80">
        <v>49.159</v>
      </c>
      <c r="P64" s="80">
        <v>122.094</v>
      </c>
      <c r="Q64" s="109"/>
      <c r="R64" s="112"/>
      <c r="S64" s="112"/>
      <c r="T64" s="112"/>
      <c r="U64" s="109"/>
      <c r="V64" s="109"/>
      <c r="W64" s="109"/>
    </row>
    <row r="65" spans="1:23" ht="9" customHeight="1">
      <c r="A65" s="111" t="s">
        <v>66</v>
      </c>
      <c r="B65" s="80">
        <v>2.444</v>
      </c>
      <c r="C65" s="112">
        <v>1.529</v>
      </c>
      <c r="D65" s="80">
        <v>3.973</v>
      </c>
      <c r="E65" s="80">
        <v>79.353</v>
      </c>
      <c r="F65" s="80">
        <v>27.491</v>
      </c>
      <c r="G65" s="80">
        <v>106.844</v>
      </c>
      <c r="H65" s="80">
        <v>63.171</v>
      </c>
      <c r="I65" s="80">
        <v>13.742</v>
      </c>
      <c r="J65" s="80">
        <v>76.913</v>
      </c>
      <c r="K65" s="80">
        <v>234.734</v>
      </c>
      <c r="L65" s="80">
        <v>81.929</v>
      </c>
      <c r="M65" s="80">
        <v>316.664</v>
      </c>
      <c r="N65" s="80">
        <v>316.531</v>
      </c>
      <c r="O65" s="80">
        <v>110.949</v>
      </c>
      <c r="P65" s="80">
        <v>427.48</v>
      </c>
      <c r="Q65" s="109"/>
      <c r="R65" s="112"/>
      <c r="S65" s="112"/>
      <c r="T65" s="112"/>
      <c r="U65" s="109"/>
      <c r="V65" s="109"/>
      <c r="W65" s="109"/>
    </row>
    <row r="66" spans="1:23" ht="9" customHeight="1">
      <c r="A66" s="111" t="s">
        <v>67</v>
      </c>
      <c r="B66" s="112">
        <v>0.721</v>
      </c>
      <c r="C66" s="112">
        <v>0.652</v>
      </c>
      <c r="D66" s="112">
        <v>1.372</v>
      </c>
      <c r="E66" s="80">
        <v>26.717</v>
      </c>
      <c r="F66" s="80">
        <v>6.7989999999999995</v>
      </c>
      <c r="G66" s="80">
        <v>33.516999999999996</v>
      </c>
      <c r="H66" s="80">
        <v>19.024</v>
      </c>
      <c r="I66" s="80">
        <v>4.169</v>
      </c>
      <c r="J66" s="80">
        <v>23.194</v>
      </c>
      <c r="K66" s="80">
        <v>76.603</v>
      </c>
      <c r="L66" s="80">
        <v>24.291</v>
      </c>
      <c r="M66" s="80">
        <v>100.894</v>
      </c>
      <c r="N66" s="80">
        <v>104.041</v>
      </c>
      <c r="O66" s="80">
        <v>31.742</v>
      </c>
      <c r="P66" s="80">
        <v>135.783</v>
      </c>
      <c r="Q66" s="109"/>
      <c r="R66" s="112"/>
      <c r="S66" s="112"/>
      <c r="T66" s="112"/>
      <c r="U66" s="109"/>
      <c r="V66" s="109"/>
      <c r="W66" s="109"/>
    </row>
    <row r="67" spans="1:23" ht="9" customHeight="1">
      <c r="A67" s="111" t="s">
        <v>68</v>
      </c>
      <c r="B67" s="80">
        <v>2.083</v>
      </c>
      <c r="C67" s="80">
        <v>4.501</v>
      </c>
      <c r="D67" s="80">
        <v>6.585</v>
      </c>
      <c r="E67" s="80">
        <v>37.08</v>
      </c>
      <c r="F67" s="80">
        <v>10.489</v>
      </c>
      <c r="G67" s="80">
        <v>47.569</v>
      </c>
      <c r="H67" s="80">
        <v>25.84</v>
      </c>
      <c r="I67" s="80">
        <v>4.292</v>
      </c>
      <c r="J67" s="80">
        <v>30.132</v>
      </c>
      <c r="K67" s="80">
        <v>87.78</v>
      </c>
      <c r="L67" s="80">
        <v>30.646</v>
      </c>
      <c r="M67" s="80">
        <v>118.426</v>
      </c>
      <c r="N67" s="80">
        <v>126.943</v>
      </c>
      <c r="O67" s="80">
        <v>45.637</v>
      </c>
      <c r="P67" s="80">
        <v>172.58</v>
      </c>
      <c r="Q67" s="109"/>
      <c r="R67" s="112"/>
      <c r="S67" s="112"/>
      <c r="T67" s="112"/>
      <c r="U67" s="109"/>
      <c r="V67" s="109"/>
      <c r="W67" s="109"/>
    </row>
    <row r="68" spans="1:23" ht="9" customHeight="1">
      <c r="A68" s="111" t="s">
        <v>69</v>
      </c>
      <c r="B68" s="80">
        <v>2.608</v>
      </c>
      <c r="C68" s="80">
        <v>2.965</v>
      </c>
      <c r="D68" s="80">
        <v>5.572</v>
      </c>
      <c r="E68" s="80">
        <v>43.914</v>
      </c>
      <c r="F68" s="80">
        <v>13.672</v>
      </c>
      <c r="G68" s="80">
        <v>57.585</v>
      </c>
      <c r="H68" s="80">
        <v>35.769</v>
      </c>
      <c r="I68" s="80">
        <v>7.98</v>
      </c>
      <c r="J68" s="80">
        <v>43.749</v>
      </c>
      <c r="K68" s="80">
        <v>61.863</v>
      </c>
      <c r="L68" s="80">
        <v>22.276</v>
      </c>
      <c r="M68" s="80">
        <v>84.138</v>
      </c>
      <c r="N68" s="80">
        <v>108.384</v>
      </c>
      <c r="O68" s="80">
        <v>38.912</v>
      </c>
      <c r="P68" s="80">
        <v>147.296</v>
      </c>
      <c r="Q68" s="109"/>
      <c r="R68" s="112"/>
      <c r="S68" s="112"/>
      <c r="T68" s="112"/>
      <c r="U68" s="109"/>
      <c r="V68" s="109"/>
      <c r="W68" s="109"/>
    </row>
    <row r="69" spans="1:23" ht="9" customHeight="1">
      <c r="A69" s="111" t="s">
        <v>70</v>
      </c>
      <c r="B69" s="80">
        <v>5.935</v>
      </c>
      <c r="C69" s="80">
        <v>3.899</v>
      </c>
      <c r="D69" s="80">
        <v>9.834</v>
      </c>
      <c r="E69" s="80">
        <v>24.19</v>
      </c>
      <c r="F69" s="80">
        <v>7.055</v>
      </c>
      <c r="G69" s="80">
        <v>31.245</v>
      </c>
      <c r="H69" s="80">
        <v>17.146</v>
      </c>
      <c r="I69" s="80">
        <v>2.972</v>
      </c>
      <c r="J69" s="80">
        <v>20.118</v>
      </c>
      <c r="K69" s="80">
        <v>55.397</v>
      </c>
      <c r="L69" s="80">
        <v>17.498</v>
      </c>
      <c r="M69" s="80">
        <v>72.895</v>
      </c>
      <c r="N69" s="80">
        <v>85.523</v>
      </c>
      <c r="O69" s="80">
        <v>28.452</v>
      </c>
      <c r="P69" s="80">
        <v>113.975</v>
      </c>
      <c r="Q69" s="109"/>
      <c r="R69" s="112"/>
      <c r="S69" s="112"/>
      <c r="T69" s="112"/>
      <c r="U69" s="109"/>
      <c r="V69" s="109"/>
      <c r="W69" s="109"/>
    </row>
    <row r="70" spans="1:23" ht="9" customHeight="1">
      <c r="A70" s="111" t="s">
        <v>71</v>
      </c>
      <c r="B70" s="80">
        <v>4.677</v>
      </c>
      <c r="C70" s="80">
        <v>7.866</v>
      </c>
      <c r="D70" s="80">
        <v>12.543</v>
      </c>
      <c r="E70" s="80">
        <v>8.99</v>
      </c>
      <c r="F70" s="80">
        <v>5.619</v>
      </c>
      <c r="G70" s="80">
        <v>14.609</v>
      </c>
      <c r="H70" s="80">
        <v>4.222</v>
      </c>
      <c r="I70" s="80">
        <v>2.018</v>
      </c>
      <c r="J70" s="80">
        <v>6.24</v>
      </c>
      <c r="K70" s="80">
        <v>46.409</v>
      </c>
      <c r="L70" s="80">
        <v>18.929</v>
      </c>
      <c r="M70" s="80">
        <v>65.338</v>
      </c>
      <c r="N70" s="80">
        <v>60.076</v>
      </c>
      <c r="O70" s="80">
        <v>32.414</v>
      </c>
      <c r="P70" s="80">
        <v>92.49</v>
      </c>
      <c r="Q70" s="109"/>
      <c r="R70" s="112"/>
      <c r="S70" s="112"/>
      <c r="T70" s="112"/>
      <c r="U70" s="109"/>
      <c r="V70" s="109"/>
      <c r="W70" s="109"/>
    </row>
    <row r="71" spans="1:23" ht="9" customHeight="1">
      <c r="A71" s="111" t="s">
        <v>72</v>
      </c>
      <c r="B71" s="112">
        <v>0.158</v>
      </c>
      <c r="C71" s="112">
        <v>0</v>
      </c>
      <c r="D71" s="112">
        <v>0.158</v>
      </c>
      <c r="E71" s="80">
        <v>27.975</v>
      </c>
      <c r="F71" s="80">
        <v>6.316000000000001</v>
      </c>
      <c r="G71" s="80">
        <v>34.292</v>
      </c>
      <c r="H71" s="80">
        <v>23.017</v>
      </c>
      <c r="I71" s="80">
        <v>4.166</v>
      </c>
      <c r="J71" s="80">
        <v>27.184</v>
      </c>
      <c r="K71" s="80">
        <v>55.181</v>
      </c>
      <c r="L71" s="80">
        <v>18.826</v>
      </c>
      <c r="M71" s="80">
        <v>74.007</v>
      </c>
      <c r="N71" s="80">
        <v>83.315</v>
      </c>
      <c r="O71" s="80">
        <v>25.142</v>
      </c>
      <c r="P71" s="80">
        <v>108.456</v>
      </c>
      <c r="Q71" s="109"/>
      <c r="R71" s="112"/>
      <c r="S71" s="112"/>
      <c r="T71" s="112"/>
      <c r="U71" s="109"/>
      <c r="V71" s="109"/>
      <c r="W71" s="109"/>
    </row>
    <row r="72" spans="1:23" s="115" customFormat="1" ht="9" customHeight="1">
      <c r="A72" s="113" t="s">
        <v>73</v>
      </c>
      <c r="B72" s="79">
        <v>5.229</v>
      </c>
      <c r="C72" s="79">
        <v>6.673</v>
      </c>
      <c r="D72" s="79">
        <v>11.902</v>
      </c>
      <c r="E72" s="79">
        <v>89.62</v>
      </c>
      <c r="F72" s="79">
        <v>21.602</v>
      </c>
      <c r="G72" s="79">
        <v>111.22200000000001</v>
      </c>
      <c r="H72" s="79">
        <v>67.35</v>
      </c>
      <c r="I72" s="79">
        <v>10.224</v>
      </c>
      <c r="J72" s="79">
        <v>77.574</v>
      </c>
      <c r="K72" s="79">
        <v>175.839</v>
      </c>
      <c r="L72" s="79">
        <v>68.617</v>
      </c>
      <c r="M72" s="79">
        <v>244.456</v>
      </c>
      <c r="N72" s="79">
        <v>270.688</v>
      </c>
      <c r="O72" s="79">
        <v>96.892</v>
      </c>
      <c r="P72" s="79">
        <v>367.581</v>
      </c>
      <c r="R72" s="110"/>
      <c r="S72" s="110"/>
      <c r="T72" s="110"/>
      <c r="U72" s="109"/>
      <c r="V72" s="109"/>
      <c r="W72" s="109"/>
    </row>
    <row r="73" spans="1:23" ht="9" customHeight="1">
      <c r="A73" s="111" t="s">
        <v>74</v>
      </c>
      <c r="B73" s="80">
        <v>4.149</v>
      </c>
      <c r="C73" s="80">
        <v>5.236</v>
      </c>
      <c r="D73" s="80">
        <v>9.385</v>
      </c>
      <c r="E73" s="80">
        <v>68.905</v>
      </c>
      <c r="F73" s="80">
        <v>18.083</v>
      </c>
      <c r="G73" s="80">
        <v>86.987</v>
      </c>
      <c r="H73" s="80">
        <v>52.402</v>
      </c>
      <c r="I73" s="80">
        <v>8.369</v>
      </c>
      <c r="J73" s="80">
        <v>60.77</v>
      </c>
      <c r="K73" s="80">
        <v>130.992</v>
      </c>
      <c r="L73" s="80">
        <v>48.895</v>
      </c>
      <c r="M73" s="80">
        <v>179.888</v>
      </c>
      <c r="N73" s="80">
        <v>204.046</v>
      </c>
      <c r="O73" s="80">
        <v>72.215</v>
      </c>
      <c r="P73" s="80">
        <v>276.261</v>
      </c>
      <c r="R73" s="112"/>
      <c r="S73" s="112"/>
      <c r="T73" s="112"/>
      <c r="U73" s="109"/>
      <c r="V73" s="109"/>
      <c r="W73" s="109"/>
    </row>
    <row r="74" spans="1:23" ht="9" customHeight="1">
      <c r="A74" s="111" t="s">
        <v>75</v>
      </c>
      <c r="B74" s="80">
        <v>1.08</v>
      </c>
      <c r="C74" s="112">
        <v>1.437</v>
      </c>
      <c r="D74" s="80">
        <v>2.516</v>
      </c>
      <c r="E74" s="80">
        <v>20.715</v>
      </c>
      <c r="F74" s="80">
        <v>3.52</v>
      </c>
      <c r="G74" s="80">
        <v>24.235</v>
      </c>
      <c r="H74" s="80">
        <v>14.948</v>
      </c>
      <c r="I74" s="80">
        <v>1.856</v>
      </c>
      <c r="J74" s="80">
        <v>16.804</v>
      </c>
      <c r="K74" s="80">
        <v>44.847</v>
      </c>
      <c r="L74" s="80">
        <v>19.722</v>
      </c>
      <c r="M74" s="80">
        <v>64.569</v>
      </c>
      <c r="N74" s="80">
        <v>66.642</v>
      </c>
      <c r="O74" s="80">
        <v>24.678</v>
      </c>
      <c r="P74" s="80">
        <v>91.32</v>
      </c>
      <c r="R74" s="112"/>
      <c r="S74" s="112"/>
      <c r="T74" s="112"/>
      <c r="U74" s="109"/>
      <c r="V74" s="109"/>
      <c r="W74" s="109"/>
    </row>
    <row r="75" spans="1:23" s="115" customFormat="1" ht="9" customHeight="1">
      <c r="A75" s="113" t="s">
        <v>76</v>
      </c>
      <c r="B75" s="79">
        <v>6.919</v>
      </c>
      <c r="C75" s="79">
        <v>10.978</v>
      </c>
      <c r="D75" s="79">
        <v>17.896</v>
      </c>
      <c r="E75" s="79">
        <v>196.54</v>
      </c>
      <c r="F75" s="79">
        <v>45.254</v>
      </c>
      <c r="G75" s="79">
        <v>241.794</v>
      </c>
      <c r="H75" s="79">
        <v>171.266</v>
      </c>
      <c r="I75" s="79">
        <v>24.176</v>
      </c>
      <c r="J75" s="79">
        <v>195.442</v>
      </c>
      <c r="K75" s="79">
        <v>278.245</v>
      </c>
      <c r="L75" s="79">
        <v>112.988</v>
      </c>
      <c r="M75" s="79">
        <v>391.233</v>
      </c>
      <c r="N75" s="79">
        <v>481.703</v>
      </c>
      <c r="O75" s="79">
        <v>169.22</v>
      </c>
      <c r="P75" s="79">
        <v>650.923</v>
      </c>
      <c r="R75" s="110"/>
      <c r="S75" s="110"/>
      <c r="T75" s="110"/>
      <c r="U75" s="109"/>
      <c r="V75" s="109"/>
      <c r="W75" s="109"/>
    </row>
    <row r="76" spans="1:23" ht="9" customHeight="1">
      <c r="A76" s="111" t="s">
        <v>77</v>
      </c>
      <c r="B76" s="112">
        <v>1.113</v>
      </c>
      <c r="C76" s="80">
        <v>4.672</v>
      </c>
      <c r="D76" s="80">
        <v>5.785</v>
      </c>
      <c r="E76" s="80">
        <v>46.979</v>
      </c>
      <c r="F76" s="80">
        <v>12.04</v>
      </c>
      <c r="G76" s="80">
        <v>59.021</v>
      </c>
      <c r="H76" s="80">
        <v>38.851</v>
      </c>
      <c r="I76" s="80">
        <v>6.104</v>
      </c>
      <c r="J76" s="80">
        <v>44.956</v>
      </c>
      <c r="K76" s="80">
        <v>73.785</v>
      </c>
      <c r="L76" s="80">
        <v>25.092</v>
      </c>
      <c r="M76" s="80">
        <v>98.877</v>
      </c>
      <c r="N76" s="80">
        <v>121.877</v>
      </c>
      <c r="O76" s="80">
        <v>41.806</v>
      </c>
      <c r="P76" s="80">
        <v>163.683</v>
      </c>
      <c r="R76" s="112"/>
      <c r="S76" s="112"/>
      <c r="T76" s="112"/>
      <c r="U76" s="109"/>
      <c r="V76" s="109"/>
      <c r="W76" s="109"/>
    </row>
    <row r="77" spans="1:23" ht="9" customHeight="1">
      <c r="A77" s="111" t="s">
        <v>78</v>
      </c>
      <c r="B77" s="112">
        <v>1.317</v>
      </c>
      <c r="C77" s="80">
        <v>1.62</v>
      </c>
      <c r="D77" s="80">
        <v>2.937</v>
      </c>
      <c r="E77" s="80">
        <v>59.092</v>
      </c>
      <c r="F77" s="80">
        <v>9.437999999999999</v>
      </c>
      <c r="G77" s="80">
        <v>68.529</v>
      </c>
      <c r="H77" s="80">
        <v>54.053</v>
      </c>
      <c r="I77" s="80">
        <v>4.662</v>
      </c>
      <c r="J77" s="80">
        <v>58.714</v>
      </c>
      <c r="K77" s="80">
        <v>97.973</v>
      </c>
      <c r="L77" s="80">
        <v>32.512</v>
      </c>
      <c r="M77" s="80">
        <v>130.486</v>
      </c>
      <c r="N77" s="80">
        <v>158.381</v>
      </c>
      <c r="O77" s="80">
        <v>43.57</v>
      </c>
      <c r="P77" s="80">
        <v>201.951</v>
      </c>
      <c r="R77" s="112"/>
      <c r="S77" s="112"/>
      <c r="T77" s="112"/>
      <c r="U77" s="109"/>
      <c r="V77" s="109"/>
      <c r="W77" s="109"/>
    </row>
    <row r="78" spans="1:23" ht="9" customHeight="1">
      <c r="A78" s="111" t="s">
        <v>79</v>
      </c>
      <c r="B78" s="80">
        <v>2.829</v>
      </c>
      <c r="C78" s="80">
        <v>2.368</v>
      </c>
      <c r="D78" s="80">
        <v>5.197</v>
      </c>
      <c r="E78" s="80">
        <v>43.493</v>
      </c>
      <c r="F78" s="80">
        <v>11.347000000000001</v>
      </c>
      <c r="G78" s="80">
        <v>54.839</v>
      </c>
      <c r="H78" s="80">
        <v>38.767</v>
      </c>
      <c r="I78" s="80">
        <v>5.894</v>
      </c>
      <c r="J78" s="80">
        <v>44.661</v>
      </c>
      <c r="K78" s="80">
        <v>47.193</v>
      </c>
      <c r="L78" s="80">
        <v>25.047</v>
      </c>
      <c r="M78" s="80">
        <v>72.24</v>
      </c>
      <c r="N78" s="80">
        <v>93.514</v>
      </c>
      <c r="O78" s="80">
        <v>38.762</v>
      </c>
      <c r="P78" s="80">
        <v>132.276</v>
      </c>
      <c r="R78" s="112"/>
      <c r="S78" s="112"/>
      <c r="T78" s="112"/>
      <c r="U78" s="109"/>
      <c r="V78" s="109"/>
      <c r="W78" s="109"/>
    </row>
    <row r="79" spans="1:23" ht="9" customHeight="1">
      <c r="A79" s="111" t="s">
        <v>80</v>
      </c>
      <c r="B79" s="80">
        <v>1.66</v>
      </c>
      <c r="C79" s="80">
        <v>2.318</v>
      </c>
      <c r="D79" s="80">
        <v>3.978</v>
      </c>
      <c r="E79" s="80">
        <v>46.975</v>
      </c>
      <c r="F79" s="80">
        <v>12.429</v>
      </c>
      <c r="G79" s="80">
        <v>59.405</v>
      </c>
      <c r="H79" s="80">
        <v>39.594</v>
      </c>
      <c r="I79" s="80">
        <v>7.516</v>
      </c>
      <c r="J79" s="80">
        <v>47.111</v>
      </c>
      <c r="K79" s="80">
        <v>59.295</v>
      </c>
      <c r="L79" s="80">
        <v>30.336</v>
      </c>
      <c r="M79" s="80">
        <v>89.631</v>
      </c>
      <c r="N79" s="80">
        <v>107.93</v>
      </c>
      <c r="O79" s="80">
        <v>45.083</v>
      </c>
      <c r="P79" s="80">
        <v>153.013</v>
      </c>
      <c r="R79" s="112"/>
      <c r="S79" s="112"/>
      <c r="T79" s="112"/>
      <c r="U79" s="109"/>
      <c r="V79" s="109"/>
      <c r="W79" s="109"/>
    </row>
    <row r="80" spans="1:23" s="115" customFormat="1" ht="9" customHeight="1">
      <c r="A80" s="113" t="s">
        <v>81</v>
      </c>
      <c r="B80" s="79">
        <v>15.209</v>
      </c>
      <c r="C80" s="79">
        <v>19.891</v>
      </c>
      <c r="D80" s="79">
        <v>35.1</v>
      </c>
      <c r="E80" s="79">
        <v>327.115</v>
      </c>
      <c r="F80" s="79">
        <v>94.23400000000001</v>
      </c>
      <c r="G80" s="79">
        <v>421.34799999999996</v>
      </c>
      <c r="H80" s="79">
        <v>199.85</v>
      </c>
      <c r="I80" s="79">
        <v>39.59</v>
      </c>
      <c r="J80" s="79">
        <v>239.44</v>
      </c>
      <c r="K80" s="79">
        <v>1401.861</v>
      </c>
      <c r="L80" s="79">
        <v>394.636</v>
      </c>
      <c r="M80" s="79">
        <v>1796.497</v>
      </c>
      <c r="N80" s="79">
        <v>1744.185</v>
      </c>
      <c r="O80" s="79">
        <v>508.761</v>
      </c>
      <c r="P80" s="79">
        <v>2252.946</v>
      </c>
      <c r="R80" s="110"/>
      <c r="S80" s="110"/>
      <c r="T80" s="110"/>
      <c r="U80" s="109"/>
      <c r="V80" s="109"/>
      <c r="W80" s="109"/>
    </row>
    <row r="81" spans="1:23" ht="9" customHeight="1">
      <c r="A81" s="111" t="s">
        <v>82</v>
      </c>
      <c r="B81" s="112">
        <v>1.867</v>
      </c>
      <c r="C81" s="112">
        <v>2.991</v>
      </c>
      <c r="D81" s="112">
        <v>4.858</v>
      </c>
      <c r="E81" s="80">
        <v>15.744</v>
      </c>
      <c r="F81" s="80">
        <v>9.104</v>
      </c>
      <c r="G81" s="80">
        <v>24.847</v>
      </c>
      <c r="H81" s="80">
        <v>10.899</v>
      </c>
      <c r="I81" s="80">
        <v>3.36</v>
      </c>
      <c r="J81" s="80">
        <v>14.259</v>
      </c>
      <c r="K81" s="80">
        <v>66.709</v>
      </c>
      <c r="L81" s="80">
        <v>20.446</v>
      </c>
      <c r="M81" s="80">
        <v>87.155</v>
      </c>
      <c r="N81" s="80">
        <v>84.32</v>
      </c>
      <c r="O81" s="80">
        <v>32.54</v>
      </c>
      <c r="P81" s="80">
        <v>116.86</v>
      </c>
      <c r="R81" s="112"/>
      <c r="S81" s="112"/>
      <c r="T81" s="112"/>
      <c r="U81" s="109"/>
      <c r="V81" s="109"/>
      <c r="W81" s="109"/>
    </row>
    <row r="82" spans="1:23" ht="9" customHeight="1">
      <c r="A82" s="111" t="s">
        <v>83</v>
      </c>
      <c r="B82" s="80">
        <v>0.514</v>
      </c>
      <c r="C82" s="80">
        <v>2.081</v>
      </c>
      <c r="D82" s="80">
        <v>2.595</v>
      </c>
      <c r="E82" s="80">
        <v>9.128</v>
      </c>
      <c r="F82" s="80">
        <v>4.464</v>
      </c>
      <c r="G82" s="80">
        <v>13.593</v>
      </c>
      <c r="H82" s="80">
        <v>5.767</v>
      </c>
      <c r="I82" s="80">
        <v>1.219</v>
      </c>
      <c r="J82" s="80">
        <v>6.987</v>
      </c>
      <c r="K82" s="80">
        <v>31.794</v>
      </c>
      <c r="L82" s="80">
        <v>9.97</v>
      </c>
      <c r="M82" s="80">
        <v>41.764</v>
      </c>
      <c r="N82" s="80">
        <v>41.436</v>
      </c>
      <c r="O82" s="80">
        <v>16.516</v>
      </c>
      <c r="P82" s="80">
        <v>57.952</v>
      </c>
      <c r="R82" s="112"/>
      <c r="S82" s="112"/>
      <c r="T82" s="112"/>
      <c r="U82" s="109"/>
      <c r="V82" s="109"/>
      <c r="W82" s="109"/>
    </row>
    <row r="83" spans="1:23" ht="9" customHeight="1">
      <c r="A83" s="111" t="s">
        <v>84</v>
      </c>
      <c r="B83" s="80">
        <v>7.59</v>
      </c>
      <c r="C83" s="112">
        <v>4.897</v>
      </c>
      <c r="D83" s="80">
        <v>12.487</v>
      </c>
      <c r="E83" s="80">
        <v>207.037</v>
      </c>
      <c r="F83" s="80">
        <v>61.76</v>
      </c>
      <c r="G83" s="80">
        <v>268.796</v>
      </c>
      <c r="H83" s="80">
        <v>121.436</v>
      </c>
      <c r="I83" s="80">
        <v>25.862</v>
      </c>
      <c r="J83" s="80">
        <v>147.298</v>
      </c>
      <c r="K83" s="80">
        <v>1121.351</v>
      </c>
      <c r="L83" s="80">
        <v>299.624</v>
      </c>
      <c r="M83" s="80">
        <v>1420.975</v>
      </c>
      <c r="N83" s="80">
        <v>1335.977</v>
      </c>
      <c r="O83" s="80">
        <v>366.281</v>
      </c>
      <c r="P83" s="80">
        <v>1702.258</v>
      </c>
      <c r="R83" s="112"/>
      <c r="S83" s="112"/>
      <c r="T83" s="112"/>
      <c r="U83" s="109"/>
      <c r="V83" s="109"/>
      <c r="W83" s="109"/>
    </row>
    <row r="84" spans="1:23" ht="9" customHeight="1">
      <c r="A84" s="111" t="s">
        <v>85</v>
      </c>
      <c r="B84" s="80">
        <v>4.902</v>
      </c>
      <c r="C84" s="80">
        <v>8.349</v>
      </c>
      <c r="D84" s="80">
        <v>13.251</v>
      </c>
      <c r="E84" s="80">
        <v>45.067</v>
      </c>
      <c r="F84" s="80">
        <v>9.186</v>
      </c>
      <c r="G84" s="80">
        <v>54.253</v>
      </c>
      <c r="H84" s="80">
        <v>27.897</v>
      </c>
      <c r="I84" s="80">
        <v>3.905</v>
      </c>
      <c r="J84" s="80">
        <v>31.802</v>
      </c>
      <c r="K84" s="80">
        <v>100.795</v>
      </c>
      <c r="L84" s="80">
        <v>38.322</v>
      </c>
      <c r="M84" s="80">
        <v>139.116</v>
      </c>
      <c r="N84" s="80">
        <v>150.764</v>
      </c>
      <c r="O84" s="80">
        <v>55.856</v>
      </c>
      <c r="P84" s="80">
        <v>206.62</v>
      </c>
      <c r="R84" s="112"/>
      <c r="S84" s="112"/>
      <c r="T84" s="112"/>
      <c r="U84" s="109"/>
      <c r="V84" s="109"/>
      <c r="W84" s="109"/>
    </row>
    <row r="85" spans="1:23" ht="9" customHeight="1">
      <c r="A85" s="111" t="s">
        <v>86</v>
      </c>
      <c r="B85" s="112">
        <v>0.336</v>
      </c>
      <c r="C85" s="80">
        <v>1.573</v>
      </c>
      <c r="D85" s="80">
        <v>1.909</v>
      </c>
      <c r="E85" s="80">
        <v>50.139</v>
      </c>
      <c r="F85" s="80">
        <v>9.72</v>
      </c>
      <c r="G85" s="80">
        <v>59.86</v>
      </c>
      <c r="H85" s="80">
        <v>33.85</v>
      </c>
      <c r="I85" s="80">
        <v>5.244</v>
      </c>
      <c r="J85" s="80">
        <v>39.095</v>
      </c>
      <c r="K85" s="80">
        <v>81.212</v>
      </c>
      <c r="L85" s="80">
        <v>26.274</v>
      </c>
      <c r="M85" s="80">
        <v>107.487</v>
      </c>
      <c r="N85" s="80">
        <v>131.688</v>
      </c>
      <c r="O85" s="80">
        <v>37.568</v>
      </c>
      <c r="P85" s="80">
        <v>169.255</v>
      </c>
      <c r="R85" s="112"/>
      <c r="S85" s="112"/>
      <c r="T85" s="112"/>
      <c r="U85" s="109"/>
      <c r="V85" s="109"/>
      <c r="W85" s="109"/>
    </row>
    <row r="86" spans="1:23" s="115" customFormat="1" ht="9" customHeight="1">
      <c r="A86" s="113" t="s">
        <v>87</v>
      </c>
      <c r="B86" s="79">
        <v>5.762</v>
      </c>
      <c r="C86" s="79">
        <v>13.529</v>
      </c>
      <c r="D86" s="79">
        <v>19.291</v>
      </c>
      <c r="E86" s="79">
        <v>126.259</v>
      </c>
      <c r="F86" s="79">
        <v>32.034</v>
      </c>
      <c r="G86" s="79">
        <v>158.294</v>
      </c>
      <c r="H86" s="79">
        <v>98.135</v>
      </c>
      <c r="I86" s="79">
        <v>11.97</v>
      </c>
      <c r="J86" s="79">
        <v>110.105</v>
      </c>
      <c r="K86" s="79">
        <v>237.039</v>
      </c>
      <c r="L86" s="79">
        <v>92.212</v>
      </c>
      <c r="M86" s="79">
        <v>329.251</v>
      </c>
      <c r="N86" s="79">
        <v>369.061</v>
      </c>
      <c r="O86" s="79">
        <v>137.774</v>
      </c>
      <c r="P86" s="79">
        <v>506.835</v>
      </c>
      <c r="R86" s="110"/>
      <c r="S86" s="110"/>
      <c r="T86" s="110"/>
      <c r="U86" s="109"/>
      <c r="V86" s="109"/>
      <c r="W86" s="109"/>
    </row>
    <row r="87" spans="1:23" ht="9" customHeight="1">
      <c r="A87" s="111" t="s">
        <v>88</v>
      </c>
      <c r="B87" s="80">
        <v>2.057</v>
      </c>
      <c r="C87" s="112">
        <v>1.746</v>
      </c>
      <c r="D87" s="80">
        <v>3.803</v>
      </c>
      <c r="E87" s="80">
        <v>24.059</v>
      </c>
      <c r="F87" s="80">
        <v>7.461</v>
      </c>
      <c r="G87" s="80">
        <v>31.52</v>
      </c>
      <c r="H87" s="80">
        <v>16.161</v>
      </c>
      <c r="I87" s="80">
        <v>4.32</v>
      </c>
      <c r="J87" s="80">
        <v>20.482</v>
      </c>
      <c r="K87" s="80">
        <v>63.155</v>
      </c>
      <c r="L87" s="80">
        <v>20.768</v>
      </c>
      <c r="M87" s="80">
        <v>83.924</v>
      </c>
      <c r="N87" s="80">
        <v>89.271</v>
      </c>
      <c r="O87" s="80">
        <v>29.975</v>
      </c>
      <c r="P87" s="80">
        <v>119.246</v>
      </c>
      <c r="Q87" s="118"/>
      <c r="R87" s="112"/>
      <c r="S87" s="112"/>
      <c r="T87" s="112"/>
      <c r="U87" s="109"/>
      <c r="V87" s="109"/>
      <c r="W87" s="109"/>
    </row>
    <row r="88" spans="1:23" ht="9" customHeight="1">
      <c r="A88" s="111" t="s">
        <v>89</v>
      </c>
      <c r="B88" s="80">
        <v>1.208</v>
      </c>
      <c r="C88" s="80">
        <v>3.006</v>
      </c>
      <c r="D88" s="80">
        <v>4.214</v>
      </c>
      <c r="E88" s="80">
        <v>35.613</v>
      </c>
      <c r="F88" s="80">
        <v>8.940999999999999</v>
      </c>
      <c r="G88" s="80">
        <v>44.554</v>
      </c>
      <c r="H88" s="80">
        <v>26.952</v>
      </c>
      <c r="I88" s="80">
        <v>3</v>
      </c>
      <c r="J88" s="80">
        <v>29.952</v>
      </c>
      <c r="K88" s="80">
        <v>49.14</v>
      </c>
      <c r="L88" s="80">
        <v>23.263</v>
      </c>
      <c r="M88" s="80">
        <v>72.403</v>
      </c>
      <c r="N88" s="80">
        <v>85.961</v>
      </c>
      <c r="O88" s="80">
        <v>35.21</v>
      </c>
      <c r="P88" s="80">
        <v>121.171</v>
      </c>
      <c r="Q88" s="118"/>
      <c r="R88" s="112"/>
      <c r="S88" s="112"/>
      <c r="T88" s="112"/>
      <c r="U88" s="109"/>
      <c r="V88" s="109"/>
      <c r="W88" s="109"/>
    </row>
    <row r="89" spans="1:23" ht="9" customHeight="1">
      <c r="A89" s="111" t="s">
        <v>90</v>
      </c>
      <c r="B89" s="112">
        <v>0.643</v>
      </c>
      <c r="C89" s="112">
        <v>0.781</v>
      </c>
      <c r="D89" s="80">
        <v>1.424</v>
      </c>
      <c r="E89" s="80">
        <v>26.313</v>
      </c>
      <c r="F89" s="80">
        <v>7.2</v>
      </c>
      <c r="G89" s="80">
        <v>33.513</v>
      </c>
      <c r="H89" s="80">
        <v>21.084</v>
      </c>
      <c r="I89" s="112">
        <v>0.98</v>
      </c>
      <c r="J89" s="80">
        <v>22.064</v>
      </c>
      <c r="K89" s="80">
        <v>61.988</v>
      </c>
      <c r="L89" s="80">
        <v>23.379</v>
      </c>
      <c r="M89" s="80">
        <v>85.367</v>
      </c>
      <c r="N89" s="80">
        <v>88.944</v>
      </c>
      <c r="O89" s="80">
        <v>31.359</v>
      </c>
      <c r="P89" s="80">
        <v>120.304</v>
      </c>
      <c r="Q89" s="118"/>
      <c r="R89" s="112"/>
      <c r="S89" s="112"/>
      <c r="T89" s="112"/>
      <c r="U89" s="109"/>
      <c r="V89" s="109"/>
      <c r="W89" s="109"/>
    </row>
    <row r="90" spans="1:23" ht="9" customHeight="1">
      <c r="A90" s="111" t="s">
        <v>91</v>
      </c>
      <c r="B90" s="112">
        <v>1.854</v>
      </c>
      <c r="C90" s="80">
        <v>7.996</v>
      </c>
      <c r="D90" s="80">
        <v>9.85</v>
      </c>
      <c r="E90" s="80">
        <v>40.275</v>
      </c>
      <c r="F90" s="80">
        <v>8.431999999999999</v>
      </c>
      <c r="G90" s="80">
        <v>48.706999999999994</v>
      </c>
      <c r="H90" s="80">
        <v>33.938</v>
      </c>
      <c r="I90" s="80">
        <v>3.67</v>
      </c>
      <c r="J90" s="80">
        <v>37.608</v>
      </c>
      <c r="K90" s="80">
        <v>62.755</v>
      </c>
      <c r="L90" s="80">
        <v>24.802</v>
      </c>
      <c r="M90" s="80">
        <v>87.557</v>
      </c>
      <c r="N90" s="80">
        <v>104.885</v>
      </c>
      <c r="O90" s="80">
        <v>41.23</v>
      </c>
      <c r="P90" s="80">
        <v>146.114</v>
      </c>
      <c r="Q90" s="118"/>
      <c r="R90" s="112"/>
      <c r="S90" s="112"/>
      <c r="T90" s="112"/>
      <c r="U90" s="109"/>
      <c r="V90" s="109"/>
      <c r="W90" s="109"/>
    </row>
    <row r="91" spans="1:23" s="115" customFormat="1" ht="9" customHeight="1">
      <c r="A91" s="113" t="s">
        <v>92</v>
      </c>
      <c r="B91" s="79">
        <v>2.035</v>
      </c>
      <c r="C91" s="79">
        <v>6.002</v>
      </c>
      <c r="D91" s="79">
        <v>8.037</v>
      </c>
      <c r="E91" s="79">
        <v>25.068</v>
      </c>
      <c r="F91" s="79">
        <v>6.63</v>
      </c>
      <c r="G91" s="79">
        <v>31.698</v>
      </c>
      <c r="H91" s="79">
        <v>17.617</v>
      </c>
      <c r="I91" s="79">
        <v>2.874</v>
      </c>
      <c r="J91" s="79">
        <v>20.491</v>
      </c>
      <c r="K91" s="79">
        <v>47.447</v>
      </c>
      <c r="L91" s="79">
        <v>20.191</v>
      </c>
      <c r="M91" s="79">
        <v>67.638</v>
      </c>
      <c r="N91" s="79">
        <v>74.549</v>
      </c>
      <c r="O91" s="79">
        <v>32.824</v>
      </c>
      <c r="P91" s="79">
        <v>107.373</v>
      </c>
      <c r="R91" s="110"/>
      <c r="S91" s="110"/>
      <c r="T91" s="110"/>
      <c r="U91" s="109"/>
      <c r="V91" s="109"/>
      <c r="W91" s="109"/>
    </row>
    <row r="92" spans="1:23" ht="9" customHeight="1">
      <c r="A92" s="111" t="s">
        <v>93</v>
      </c>
      <c r="B92" s="80">
        <v>1.397</v>
      </c>
      <c r="C92" s="80">
        <v>5.201</v>
      </c>
      <c r="D92" s="80">
        <v>6.598</v>
      </c>
      <c r="E92" s="80">
        <v>17.826999999999998</v>
      </c>
      <c r="F92" s="80">
        <v>4.1080000000000005</v>
      </c>
      <c r="G92" s="80">
        <v>21.936</v>
      </c>
      <c r="H92" s="80">
        <v>12.692</v>
      </c>
      <c r="I92" s="80">
        <v>1.61</v>
      </c>
      <c r="J92" s="80">
        <v>14.302</v>
      </c>
      <c r="K92" s="80">
        <v>32.201</v>
      </c>
      <c r="L92" s="80">
        <v>15.398</v>
      </c>
      <c r="M92" s="80">
        <v>47.6</v>
      </c>
      <c r="N92" s="80">
        <v>51.426</v>
      </c>
      <c r="O92" s="80">
        <v>24.708</v>
      </c>
      <c r="P92" s="80">
        <v>76.134</v>
      </c>
      <c r="R92" s="112"/>
      <c r="S92" s="112"/>
      <c r="T92" s="112"/>
      <c r="U92" s="109"/>
      <c r="V92" s="109"/>
      <c r="W92" s="109"/>
    </row>
    <row r="93" spans="1:23" ht="9" customHeight="1">
      <c r="A93" s="111" t="s">
        <v>94</v>
      </c>
      <c r="B93" s="80">
        <v>0.637</v>
      </c>
      <c r="C93" s="80">
        <v>0.801</v>
      </c>
      <c r="D93" s="80">
        <v>1.438</v>
      </c>
      <c r="E93" s="80">
        <v>7.24</v>
      </c>
      <c r="F93" s="80">
        <v>2.5229999999999997</v>
      </c>
      <c r="G93" s="80">
        <v>9.762</v>
      </c>
      <c r="H93" s="80">
        <v>4.925</v>
      </c>
      <c r="I93" s="80">
        <v>1.265</v>
      </c>
      <c r="J93" s="80">
        <v>6.189</v>
      </c>
      <c r="K93" s="80">
        <v>15.246</v>
      </c>
      <c r="L93" s="80">
        <v>4.792</v>
      </c>
      <c r="M93" s="80">
        <v>20.038</v>
      </c>
      <c r="N93" s="80">
        <v>23.123</v>
      </c>
      <c r="O93" s="80">
        <v>8.116</v>
      </c>
      <c r="P93" s="80">
        <v>31.239</v>
      </c>
      <c r="R93" s="112"/>
      <c r="S93" s="112"/>
      <c r="T93" s="112"/>
      <c r="U93" s="109"/>
      <c r="V93" s="109"/>
      <c r="W93" s="109"/>
    </row>
    <row r="94" spans="1:23" s="115" customFormat="1" ht="9" customHeight="1">
      <c r="A94" s="113" t="s">
        <v>95</v>
      </c>
      <c r="B94" s="79">
        <v>30.769</v>
      </c>
      <c r="C94" s="79">
        <v>30.742</v>
      </c>
      <c r="D94" s="79">
        <v>61.511</v>
      </c>
      <c r="E94" s="79">
        <v>268.126</v>
      </c>
      <c r="F94" s="79">
        <v>85.891</v>
      </c>
      <c r="G94" s="79">
        <v>354.017</v>
      </c>
      <c r="H94" s="79">
        <v>177.567</v>
      </c>
      <c r="I94" s="79">
        <v>32.746</v>
      </c>
      <c r="J94" s="79">
        <v>210.313</v>
      </c>
      <c r="K94" s="79">
        <v>837.51</v>
      </c>
      <c r="L94" s="79">
        <v>314.201</v>
      </c>
      <c r="M94" s="79">
        <v>1151.711</v>
      </c>
      <c r="N94" s="79">
        <v>1136.405</v>
      </c>
      <c r="O94" s="79">
        <v>430.833</v>
      </c>
      <c r="P94" s="79">
        <v>1567.239</v>
      </c>
      <c r="R94" s="110"/>
      <c r="S94" s="110"/>
      <c r="T94" s="110"/>
      <c r="U94" s="109"/>
      <c r="V94" s="109"/>
      <c r="W94" s="109"/>
    </row>
    <row r="95" spans="1:23" ht="9" customHeight="1">
      <c r="A95" s="111" t="s">
        <v>96</v>
      </c>
      <c r="B95" s="80">
        <v>4.428</v>
      </c>
      <c r="C95" s="80">
        <v>5.813</v>
      </c>
      <c r="D95" s="80">
        <v>10.241</v>
      </c>
      <c r="E95" s="80">
        <v>41.234</v>
      </c>
      <c r="F95" s="80">
        <v>8.808</v>
      </c>
      <c r="G95" s="80">
        <v>50.042</v>
      </c>
      <c r="H95" s="80">
        <v>27.582</v>
      </c>
      <c r="I95" s="80">
        <v>2.799</v>
      </c>
      <c r="J95" s="80">
        <v>30.381</v>
      </c>
      <c r="K95" s="80">
        <v>138.002</v>
      </c>
      <c r="L95" s="80">
        <v>38.426</v>
      </c>
      <c r="M95" s="80">
        <v>176.428</v>
      </c>
      <c r="N95" s="80">
        <v>183.665</v>
      </c>
      <c r="O95" s="80">
        <v>53.046</v>
      </c>
      <c r="P95" s="80">
        <v>236.711</v>
      </c>
      <c r="R95" s="112"/>
      <c r="S95" s="112"/>
      <c r="T95" s="112"/>
      <c r="U95" s="109"/>
      <c r="V95" s="109"/>
      <c r="W95" s="109"/>
    </row>
    <row r="96" spans="1:23" ht="9" customHeight="1">
      <c r="A96" s="111" t="s">
        <v>97</v>
      </c>
      <c r="B96" s="112">
        <v>1.075</v>
      </c>
      <c r="C96" s="80">
        <v>6.441</v>
      </c>
      <c r="D96" s="80">
        <v>7.516</v>
      </c>
      <c r="E96" s="80">
        <v>13.6</v>
      </c>
      <c r="F96" s="80">
        <v>5.444</v>
      </c>
      <c r="G96" s="80">
        <v>19.043</v>
      </c>
      <c r="H96" s="80">
        <v>8.301</v>
      </c>
      <c r="I96" s="80">
        <v>1.951</v>
      </c>
      <c r="J96" s="80">
        <v>10.252</v>
      </c>
      <c r="K96" s="80">
        <v>42.261</v>
      </c>
      <c r="L96" s="80">
        <v>16.398</v>
      </c>
      <c r="M96" s="80">
        <v>58.659</v>
      </c>
      <c r="N96" s="80">
        <v>56.936</v>
      </c>
      <c r="O96" s="80">
        <v>28.283</v>
      </c>
      <c r="P96" s="80">
        <v>85.219</v>
      </c>
      <c r="R96" s="112"/>
      <c r="S96" s="112"/>
      <c r="T96" s="112"/>
      <c r="U96" s="109"/>
      <c r="V96" s="109"/>
      <c r="W96" s="109"/>
    </row>
    <row r="97" spans="1:23" ht="9" customHeight="1">
      <c r="A97" s="111" t="s">
        <v>98</v>
      </c>
      <c r="B97" s="80">
        <v>7.456</v>
      </c>
      <c r="C97" s="80">
        <v>5.843</v>
      </c>
      <c r="D97" s="80">
        <v>13.299</v>
      </c>
      <c r="E97" s="80">
        <v>126.505</v>
      </c>
      <c r="F97" s="80">
        <v>40.483000000000004</v>
      </c>
      <c r="G97" s="80">
        <v>166.988</v>
      </c>
      <c r="H97" s="80">
        <v>84.132</v>
      </c>
      <c r="I97" s="80">
        <v>17.534</v>
      </c>
      <c r="J97" s="80">
        <v>101.665</v>
      </c>
      <c r="K97" s="80">
        <v>432.072</v>
      </c>
      <c r="L97" s="80">
        <v>154.255</v>
      </c>
      <c r="M97" s="80">
        <v>586.327</v>
      </c>
      <c r="N97" s="80">
        <v>566.033</v>
      </c>
      <c r="O97" s="80">
        <v>200.581</v>
      </c>
      <c r="P97" s="80">
        <v>766.614</v>
      </c>
      <c r="R97" s="112"/>
      <c r="S97" s="112"/>
      <c r="T97" s="112"/>
      <c r="U97" s="109"/>
      <c r="V97" s="109"/>
      <c r="W97" s="109"/>
    </row>
    <row r="98" spans="1:23" ht="9" customHeight="1">
      <c r="A98" s="111" t="s">
        <v>99</v>
      </c>
      <c r="B98" s="80">
        <v>1.559</v>
      </c>
      <c r="C98" s="80">
        <v>4.229</v>
      </c>
      <c r="D98" s="80">
        <v>5.788</v>
      </c>
      <c r="E98" s="80">
        <v>33.015</v>
      </c>
      <c r="F98" s="80">
        <v>8.024</v>
      </c>
      <c r="G98" s="80">
        <v>41.04</v>
      </c>
      <c r="H98" s="80">
        <v>22.997</v>
      </c>
      <c r="I98" s="80">
        <v>3.267</v>
      </c>
      <c r="J98" s="80">
        <v>26.264</v>
      </c>
      <c r="K98" s="80">
        <v>55.262</v>
      </c>
      <c r="L98" s="80">
        <v>31.691</v>
      </c>
      <c r="M98" s="80">
        <v>86.954</v>
      </c>
      <c r="N98" s="80">
        <v>89.836</v>
      </c>
      <c r="O98" s="80">
        <v>43.945</v>
      </c>
      <c r="P98" s="80">
        <v>133.782</v>
      </c>
      <c r="R98" s="112"/>
      <c r="S98" s="112"/>
      <c r="T98" s="112"/>
      <c r="U98" s="109"/>
      <c r="V98" s="109"/>
      <c r="W98" s="109"/>
    </row>
    <row r="99" spans="1:23" ht="9" customHeight="1">
      <c r="A99" s="111" t="s">
        <v>100</v>
      </c>
      <c r="B99" s="80">
        <v>16.252</v>
      </c>
      <c r="C99" s="80">
        <v>8.416</v>
      </c>
      <c r="D99" s="80">
        <v>24.667</v>
      </c>
      <c r="E99" s="80">
        <v>53.772</v>
      </c>
      <c r="F99" s="80">
        <v>23.131</v>
      </c>
      <c r="G99" s="80">
        <v>76.904</v>
      </c>
      <c r="H99" s="80">
        <v>34.555</v>
      </c>
      <c r="I99" s="80">
        <v>7.195</v>
      </c>
      <c r="J99" s="80">
        <v>41.75</v>
      </c>
      <c r="K99" s="80">
        <v>169.912</v>
      </c>
      <c r="L99" s="80">
        <v>73.431</v>
      </c>
      <c r="M99" s="80">
        <v>243.343</v>
      </c>
      <c r="N99" s="80">
        <v>239.936</v>
      </c>
      <c r="O99" s="80">
        <v>104.978</v>
      </c>
      <c r="P99" s="80">
        <v>344.914</v>
      </c>
      <c r="R99" s="112"/>
      <c r="S99" s="112"/>
      <c r="T99" s="112"/>
      <c r="U99" s="109"/>
      <c r="V99" s="109"/>
      <c r="W99" s="109"/>
    </row>
    <row r="100" spans="1:23" s="115" customFormat="1" ht="9" customHeight="1">
      <c r="A100" s="113" t="s">
        <v>101</v>
      </c>
      <c r="B100" s="79">
        <v>75.108</v>
      </c>
      <c r="C100" s="79">
        <v>32.631</v>
      </c>
      <c r="D100" s="79">
        <v>107.739</v>
      </c>
      <c r="E100" s="79">
        <v>235.166</v>
      </c>
      <c r="F100" s="79">
        <v>67.005</v>
      </c>
      <c r="G100" s="79">
        <v>302.171</v>
      </c>
      <c r="H100" s="79">
        <v>161.607</v>
      </c>
      <c r="I100" s="79">
        <v>29.946</v>
      </c>
      <c r="J100" s="79">
        <v>191.553</v>
      </c>
      <c r="K100" s="79">
        <v>594.139</v>
      </c>
      <c r="L100" s="79">
        <v>230.696</v>
      </c>
      <c r="M100" s="79">
        <v>824.835</v>
      </c>
      <c r="N100" s="79">
        <v>904.412</v>
      </c>
      <c r="O100" s="79">
        <v>330.332</v>
      </c>
      <c r="P100" s="79">
        <v>1234.745</v>
      </c>
      <c r="R100" s="110"/>
      <c r="S100" s="110"/>
      <c r="T100" s="110"/>
      <c r="U100" s="109"/>
      <c r="V100" s="109"/>
      <c r="W100" s="109"/>
    </row>
    <row r="101" spans="1:23" ht="9" customHeight="1">
      <c r="A101" s="111" t="s">
        <v>102</v>
      </c>
      <c r="B101" s="80">
        <v>13.744</v>
      </c>
      <c r="C101" s="80">
        <v>9.404</v>
      </c>
      <c r="D101" s="80">
        <v>23.148</v>
      </c>
      <c r="E101" s="80">
        <v>35.259</v>
      </c>
      <c r="F101" s="80">
        <v>9.866</v>
      </c>
      <c r="G101" s="80">
        <v>45.123999999999995</v>
      </c>
      <c r="H101" s="80">
        <v>21.826</v>
      </c>
      <c r="I101" s="80">
        <v>4.199</v>
      </c>
      <c r="J101" s="80">
        <v>26.025</v>
      </c>
      <c r="K101" s="80">
        <v>76.494</v>
      </c>
      <c r="L101" s="80">
        <v>37.075</v>
      </c>
      <c r="M101" s="80">
        <v>113.569</v>
      </c>
      <c r="N101" s="80">
        <v>125.497</v>
      </c>
      <c r="O101" s="80">
        <v>56.344</v>
      </c>
      <c r="P101" s="80">
        <v>181.841</v>
      </c>
      <c r="R101" s="112"/>
      <c r="S101" s="112"/>
      <c r="T101" s="112"/>
      <c r="U101" s="109"/>
      <c r="V101" s="109"/>
      <c r="W101" s="109"/>
    </row>
    <row r="102" spans="1:23" ht="9" customHeight="1">
      <c r="A102" s="111" t="s">
        <v>103</v>
      </c>
      <c r="B102" s="80">
        <v>20.485</v>
      </c>
      <c r="C102" s="80">
        <v>14.259</v>
      </c>
      <c r="D102" s="80">
        <v>34.744</v>
      </c>
      <c r="E102" s="80">
        <v>104.349</v>
      </c>
      <c r="F102" s="80">
        <v>29.399</v>
      </c>
      <c r="G102" s="80">
        <v>133.748</v>
      </c>
      <c r="H102" s="80">
        <v>68.936</v>
      </c>
      <c r="I102" s="80">
        <v>14.321</v>
      </c>
      <c r="J102" s="80">
        <v>83.257</v>
      </c>
      <c r="K102" s="80">
        <v>253.571</v>
      </c>
      <c r="L102" s="80">
        <v>90.66</v>
      </c>
      <c r="M102" s="80">
        <v>344.231</v>
      </c>
      <c r="N102" s="80">
        <v>378.405</v>
      </c>
      <c r="O102" s="80">
        <v>134.319</v>
      </c>
      <c r="P102" s="80">
        <v>512.724</v>
      </c>
      <c r="R102" s="112"/>
      <c r="S102" s="112"/>
      <c r="T102" s="112"/>
      <c r="U102" s="109"/>
      <c r="V102" s="109"/>
      <c r="W102" s="109"/>
    </row>
    <row r="103" spans="1:23" ht="9" customHeight="1">
      <c r="A103" s="111" t="s">
        <v>104</v>
      </c>
      <c r="B103" s="80">
        <v>21.247</v>
      </c>
      <c r="C103" s="80">
        <v>3.039</v>
      </c>
      <c r="D103" s="80">
        <v>24.286</v>
      </c>
      <c r="E103" s="80">
        <v>37.782000000000004</v>
      </c>
      <c r="F103" s="80">
        <v>5.981</v>
      </c>
      <c r="G103" s="80">
        <v>43.763000000000005</v>
      </c>
      <c r="H103" s="80">
        <v>30.603</v>
      </c>
      <c r="I103" s="112">
        <v>2.594</v>
      </c>
      <c r="J103" s="80">
        <v>33.197</v>
      </c>
      <c r="K103" s="80">
        <v>77.918</v>
      </c>
      <c r="L103" s="80">
        <v>30.546</v>
      </c>
      <c r="M103" s="80">
        <v>108.464</v>
      </c>
      <c r="N103" s="80">
        <v>136.947</v>
      </c>
      <c r="O103" s="80">
        <v>39.565</v>
      </c>
      <c r="P103" s="80">
        <v>176.513</v>
      </c>
      <c r="R103" s="112"/>
      <c r="S103" s="112"/>
      <c r="T103" s="112"/>
      <c r="U103" s="109"/>
      <c r="V103" s="109"/>
      <c r="W103" s="109"/>
    </row>
    <row r="104" spans="1:23" ht="9" customHeight="1">
      <c r="A104" s="111" t="s">
        <v>105</v>
      </c>
      <c r="B104" s="80">
        <v>10.569</v>
      </c>
      <c r="C104" s="80">
        <v>2.196</v>
      </c>
      <c r="D104" s="80">
        <v>12.765</v>
      </c>
      <c r="E104" s="80">
        <v>22.555</v>
      </c>
      <c r="F104" s="80">
        <v>5.743</v>
      </c>
      <c r="G104" s="80">
        <v>28.298000000000002</v>
      </c>
      <c r="H104" s="80">
        <v>16.625</v>
      </c>
      <c r="I104" s="112">
        <v>1.291</v>
      </c>
      <c r="J104" s="80">
        <v>17.916</v>
      </c>
      <c r="K104" s="80">
        <v>59.111</v>
      </c>
      <c r="L104" s="80">
        <v>23.171</v>
      </c>
      <c r="M104" s="80">
        <v>82.282</v>
      </c>
      <c r="N104" s="80">
        <v>92.235</v>
      </c>
      <c r="O104" s="80">
        <v>31.11</v>
      </c>
      <c r="P104" s="80">
        <v>123.345</v>
      </c>
      <c r="R104" s="112"/>
      <c r="S104" s="112"/>
      <c r="T104" s="112"/>
      <c r="U104" s="109"/>
      <c r="V104" s="109"/>
      <c r="W104" s="109"/>
    </row>
    <row r="105" spans="1:23" ht="9" customHeight="1">
      <c r="A105" s="111" t="s">
        <v>106</v>
      </c>
      <c r="B105" s="80">
        <v>9.063</v>
      </c>
      <c r="C105" s="80">
        <v>3.734</v>
      </c>
      <c r="D105" s="80">
        <v>12.797</v>
      </c>
      <c r="E105" s="80">
        <v>35.22</v>
      </c>
      <c r="F105" s="80">
        <v>16.017000000000003</v>
      </c>
      <c r="G105" s="80">
        <v>51.236000000000004</v>
      </c>
      <c r="H105" s="80">
        <v>23.617</v>
      </c>
      <c r="I105" s="80">
        <v>7.541</v>
      </c>
      <c r="J105" s="80">
        <v>31.157</v>
      </c>
      <c r="K105" s="80">
        <v>127.045</v>
      </c>
      <c r="L105" s="80">
        <v>49.244</v>
      </c>
      <c r="M105" s="80">
        <v>176.288</v>
      </c>
      <c r="N105" s="80">
        <v>171.328</v>
      </c>
      <c r="O105" s="80">
        <v>68.994</v>
      </c>
      <c r="P105" s="80">
        <v>240.322</v>
      </c>
      <c r="R105" s="112"/>
      <c r="S105" s="112"/>
      <c r="T105" s="112"/>
      <c r="U105" s="109"/>
      <c r="V105" s="109"/>
      <c r="W105" s="109"/>
    </row>
    <row r="106" spans="1:23" s="115" customFormat="1" ht="9" customHeight="1">
      <c r="A106" s="113" t="s">
        <v>107</v>
      </c>
      <c r="B106" s="79">
        <v>9.182</v>
      </c>
      <c r="C106" s="79">
        <v>6.613</v>
      </c>
      <c r="D106" s="79">
        <v>15.796</v>
      </c>
      <c r="E106" s="79">
        <v>43.059</v>
      </c>
      <c r="F106" s="79">
        <v>8.599</v>
      </c>
      <c r="G106" s="79">
        <v>51.658</v>
      </c>
      <c r="H106" s="79">
        <v>28.389</v>
      </c>
      <c r="I106" s="79">
        <v>3.474</v>
      </c>
      <c r="J106" s="79">
        <v>31.863</v>
      </c>
      <c r="K106" s="79">
        <v>86.369</v>
      </c>
      <c r="L106" s="79">
        <v>33.819</v>
      </c>
      <c r="M106" s="79">
        <v>120.189</v>
      </c>
      <c r="N106" s="79">
        <v>138.61</v>
      </c>
      <c r="O106" s="79">
        <v>49.032</v>
      </c>
      <c r="P106" s="79">
        <v>187.642</v>
      </c>
      <c r="R106" s="110"/>
      <c r="S106" s="110"/>
      <c r="T106" s="110"/>
      <c r="U106" s="109"/>
      <c r="V106" s="109"/>
      <c r="W106" s="109"/>
    </row>
    <row r="107" spans="1:23" ht="9" customHeight="1">
      <c r="A107" s="111" t="s">
        <v>108</v>
      </c>
      <c r="B107" s="80">
        <v>5.035</v>
      </c>
      <c r="C107" s="80">
        <v>3.847</v>
      </c>
      <c r="D107" s="80">
        <v>8.882</v>
      </c>
      <c r="E107" s="80">
        <v>28.647</v>
      </c>
      <c r="F107" s="80">
        <v>6.068</v>
      </c>
      <c r="G107" s="80">
        <v>34.715</v>
      </c>
      <c r="H107" s="80">
        <v>19.796</v>
      </c>
      <c r="I107" s="80">
        <v>2.478</v>
      </c>
      <c r="J107" s="80">
        <v>22.274</v>
      </c>
      <c r="K107" s="80">
        <v>56.757</v>
      </c>
      <c r="L107" s="80">
        <v>21.707</v>
      </c>
      <c r="M107" s="80">
        <v>78.464</v>
      </c>
      <c r="N107" s="80">
        <v>90.44</v>
      </c>
      <c r="O107" s="80">
        <v>31.621</v>
      </c>
      <c r="P107" s="80">
        <v>122.061</v>
      </c>
      <c r="R107" s="112"/>
      <c r="S107" s="112"/>
      <c r="T107" s="112"/>
      <c r="U107" s="109"/>
      <c r="V107" s="109"/>
      <c r="W107" s="109"/>
    </row>
    <row r="108" spans="1:23" ht="9" customHeight="1">
      <c r="A108" s="111" t="s">
        <v>109</v>
      </c>
      <c r="B108" s="80">
        <v>4.147</v>
      </c>
      <c r="C108" s="80">
        <v>2.767</v>
      </c>
      <c r="D108" s="80">
        <v>6.914</v>
      </c>
      <c r="E108" s="80">
        <v>14.411</v>
      </c>
      <c r="F108" s="80">
        <v>2.532</v>
      </c>
      <c r="G108" s="80">
        <v>16.943</v>
      </c>
      <c r="H108" s="80">
        <v>8.593</v>
      </c>
      <c r="I108" s="80">
        <v>0.996</v>
      </c>
      <c r="J108" s="80">
        <v>9.589</v>
      </c>
      <c r="K108" s="80">
        <v>29.612</v>
      </c>
      <c r="L108" s="80">
        <v>12.112</v>
      </c>
      <c r="M108" s="80">
        <v>41.725</v>
      </c>
      <c r="N108" s="80">
        <v>48.17</v>
      </c>
      <c r="O108" s="80">
        <v>17.411</v>
      </c>
      <c r="P108" s="80">
        <v>65.582</v>
      </c>
      <c r="R108" s="112"/>
      <c r="S108" s="112"/>
      <c r="T108" s="112"/>
      <c r="U108" s="109"/>
      <c r="V108" s="109"/>
      <c r="W108" s="109"/>
    </row>
    <row r="109" spans="1:23" s="115" customFormat="1" ht="9" customHeight="1">
      <c r="A109" s="113" t="s">
        <v>110</v>
      </c>
      <c r="B109" s="79">
        <v>51.781</v>
      </c>
      <c r="C109" s="79">
        <v>11.79</v>
      </c>
      <c r="D109" s="79">
        <v>63.571</v>
      </c>
      <c r="E109" s="79">
        <v>65.84700000000001</v>
      </c>
      <c r="F109" s="79">
        <v>30.402</v>
      </c>
      <c r="G109" s="79">
        <v>96.25</v>
      </c>
      <c r="H109" s="79">
        <v>30.845</v>
      </c>
      <c r="I109" s="79">
        <v>14.81</v>
      </c>
      <c r="J109" s="79">
        <v>45.655</v>
      </c>
      <c r="K109" s="79">
        <v>291.911</v>
      </c>
      <c r="L109" s="79">
        <v>125.66</v>
      </c>
      <c r="M109" s="79">
        <v>417.571</v>
      </c>
      <c r="N109" s="79">
        <v>409.539</v>
      </c>
      <c r="O109" s="79">
        <v>167.852</v>
      </c>
      <c r="P109" s="79">
        <v>577.391</v>
      </c>
      <c r="R109" s="110"/>
      <c r="S109" s="110"/>
      <c r="T109" s="110"/>
      <c r="U109" s="109"/>
      <c r="V109" s="109"/>
      <c r="W109" s="109"/>
    </row>
    <row r="110" spans="1:23" ht="9" customHeight="1">
      <c r="A110" s="111" t="s">
        <v>111</v>
      </c>
      <c r="B110" s="80">
        <v>18.963</v>
      </c>
      <c r="C110" s="80">
        <v>5.715</v>
      </c>
      <c r="D110" s="80">
        <v>24.678</v>
      </c>
      <c r="E110" s="80">
        <v>23.677</v>
      </c>
      <c r="F110" s="80">
        <v>10.832</v>
      </c>
      <c r="G110" s="80">
        <v>34.51</v>
      </c>
      <c r="H110" s="80">
        <v>10.693</v>
      </c>
      <c r="I110" s="80">
        <v>3.999</v>
      </c>
      <c r="J110" s="80">
        <v>14.693</v>
      </c>
      <c r="K110" s="80">
        <v>106.818</v>
      </c>
      <c r="L110" s="80">
        <v>47.545</v>
      </c>
      <c r="M110" s="80">
        <v>154.363</v>
      </c>
      <c r="N110" s="80">
        <v>149.459</v>
      </c>
      <c r="O110" s="80">
        <v>64.091</v>
      </c>
      <c r="P110" s="80">
        <v>213.55</v>
      </c>
      <c r="R110" s="112"/>
      <c r="S110" s="112"/>
      <c r="T110" s="112"/>
      <c r="U110" s="109"/>
      <c r="V110" s="109"/>
      <c r="W110" s="109"/>
    </row>
    <row r="111" spans="1:23" ht="9" customHeight="1">
      <c r="A111" s="111" t="s">
        <v>112</v>
      </c>
      <c r="B111" s="80">
        <v>7.198</v>
      </c>
      <c r="C111" s="80">
        <v>1.886</v>
      </c>
      <c r="D111" s="80">
        <v>9.084</v>
      </c>
      <c r="E111" s="80">
        <v>14.168</v>
      </c>
      <c r="F111" s="80">
        <v>7.807</v>
      </c>
      <c r="G111" s="80">
        <v>21.975</v>
      </c>
      <c r="H111" s="80">
        <v>6.408</v>
      </c>
      <c r="I111" s="80">
        <v>3.82</v>
      </c>
      <c r="J111" s="80">
        <v>10.228</v>
      </c>
      <c r="K111" s="80">
        <v>62.019</v>
      </c>
      <c r="L111" s="80">
        <v>25.732</v>
      </c>
      <c r="M111" s="80">
        <v>87.751</v>
      </c>
      <c r="N111" s="80">
        <v>83.384</v>
      </c>
      <c r="O111" s="80">
        <v>35.426</v>
      </c>
      <c r="P111" s="80">
        <v>118.81</v>
      </c>
      <c r="R111" s="112"/>
      <c r="S111" s="112"/>
      <c r="T111" s="112"/>
      <c r="U111" s="109"/>
      <c r="V111" s="109"/>
      <c r="W111" s="109"/>
    </row>
    <row r="112" spans="1:23" ht="9" customHeight="1">
      <c r="A112" s="111" t="s">
        <v>113</v>
      </c>
      <c r="B112" s="80">
        <v>14.567</v>
      </c>
      <c r="C112" s="112">
        <v>1.288</v>
      </c>
      <c r="D112" s="80">
        <v>15.855</v>
      </c>
      <c r="E112" s="80">
        <v>16.088</v>
      </c>
      <c r="F112" s="80">
        <v>7.163</v>
      </c>
      <c r="G112" s="80">
        <v>23.250999999999998</v>
      </c>
      <c r="H112" s="80">
        <v>6.714</v>
      </c>
      <c r="I112" s="80">
        <v>4.755</v>
      </c>
      <c r="J112" s="80">
        <v>11.469</v>
      </c>
      <c r="K112" s="80">
        <v>80.777</v>
      </c>
      <c r="L112" s="80">
        <v>32.885</v>
      </c>
      <c r="M112" s="80">
        <v>113.662</v>
      </c>
      <c r="N112" s="80">
        <v>111.432</v>
      </c>
      <c r="O112" s="80">
        <v>41.335</v>
      </c>
      <c r="P112" s="80">
        <v>152.768</v>
      </c>
      <c r="R112" s="112"/>
      <c r="S112" s="112"/>
      <c r="T112" s="112"/>
      <c r="U112" s="109"/>
      <c r="V112" s="109"/>
      <c r="W112" s="109"/>
    </row>
    <row r="113" spans="1:23" ht="9" customHeight="1">
      <c r="A113" s="111" t="s">
        <v>114</v>
      </c>
      <c r="B113" s="80">
        <v>5.293</v>
      </c>
      <c r="C113" s="80">
        <v>1.544</v>
      </c>
      <c r="D113" s="80">
        <v>6.837</v>
      </c>
      <c r="E113" s="80">
        <v>6.246</v>
      </c>
      <c r="F113" s="80">
        <v>2.362</v>
      </c>
      <c r="G113" s="80">
        <v>8.607</v>
      </c>
      <c r="H113" s="80">
        <v>3.645</v>
      </c>
      <c r="I113" s="80">
        <v>1.403</v>
      </c>
      <c r="J113" s="80">
        <v>5.047</v>
      </c>
      <c r="K113" s="80">
        <v>19.916</v>
      </c>
      <c r="L113" s="80">
        <v>10.065</v>
      </c>
      <c r="M113" s="80">
        <v>29.98</v>
      </c>
      <c r="N113" s="80">
        <v>31.455</v>
      </c>
      <c r="O113" s="80">
        <v>13.97</v>
      </c>
      <c r="P113" s="80">
        <v>45.424</v>
      </c>
      <c r="R113" s="112"/>
      <c r="S113" s="112"/>
      <c r="T113" s="112"/>
      <c r="U113" s="109"/>
      <c r="V113" s="109"/>
      <c r="W113" s="109"/>
    </row>
    <row r="114" spans="1:23" ht="9" customHeight="1">
      <c r="A114" s="111" t="s">
        <v>115</v>
      </c>
      <c r="B114" s="80">
        <v>5.759</v>
      </c>
      <c r="C114" s="80">
        <v>1.357</v>
      </c>
      <c r="D114" s="80">
        <v>7.117</v>
      </c>
      <c r="E114" s="80">
        <v>5.669</v>
      </c>
      <c r="F114" s="80">
        <v>2.239</v>
      </c>
      <c r="G114" s="80">
        <v>7.9079999999999995</v>
      </c>
      <c r="H114" s="80">
        <v>3.385</v>
      </c>
      <c r="I114" s="80">
        <v>0.833</v>
      </c>
      <c r="J114" s="80">
        <v>4.218</v>
      </c>
      <c r="K114" s="80">
        <v>22.381</v>
      </c>
      <c r="L114" s="80">
        <v>9.434</v>
      </c>
      <c r="M114" s="80">
        <v>31.816</v>
      </c>
      <c r="N114" s="80">
        <v>33.81</v>
      </c>
      <c r="O114" s="80">
        <v>13.03</v>
      </c>
      <c r="P114" s="80">
        <v>46.84</v>
      </c>
      <c r="R114" s="112"/>
      <c r="S114" s="112"/>
      <c r="T114" s="112"/>
      <c r="U114" s="109"/>
      <c r="V114" s="109"/>
      <c r="W114" s="109"/>
    </row>
    <row r="115" spans="1:23" s="115" customFormat="1" ht="9" customHeight="1">
      <c r="A115" s="113" t="s">
        <v>116</v>
      </c>
      <c r="B115" s="79">
        <v>82.365</v>
      </c>
      <c r="C115" s="79">
        <v>32.767</v>
      </c>
      <c r="D115" s="79">
        <v>115.132</v>
      </c>
      <c r="E115" s="79">
        <v>190.964</v>
      </c>
      <c r="F115" s="79">
        <v>55.966</v>
      </c>
      <c r="G115" s="79">
        <v>246.93</v>
      </c>
      <c r="H115" s="79">
        <v>108.454</v>
      </c>
      <c r="I115" s="79">
        <v>24.664</v>
      </c>
      <c r="J115" s="79">
        <v>133.118</v>
      </c>
      <c r="K115" s="79">
        <v>800.489</v>
      </c>
      <c r="L115" s="79">
        <v>270.268</v>
      </c>
      <c r="M115" s="79">
        <v>1070.758</v>
      </c>
      <c r="N115" s="79">
        <v>1073.818</v>
      </c>
      <c r="O115" s="79">
        <v>359.001</v>
      </c>
      <c r="P115" s="79">
        <v>1432.819</v>
      </c>
      <c r="R115" s="110"/>
      <c r="S115" s="110"/>
      <c r="T115" s="110"/>
      <c r="U115" s="109"/>
      <c r="V115" s="109"/>
      <c r="W115" s="109"/>
    </row>
    <row r="116" spans="1:23" ht="9" customHeight="1">
      <c r="A116" s="111" t="s">
        <v>117</v>
      </c>
      <c r="B116" s="80">
        <v>6.991</v>
      </c>
      <c r="C116" s="80">
        <v>4.533</v>
      </c>
      <c r="D116" s="80">
        <v>11.524</v>
      </c>
      <c r="E116" s="80">
        <v>16.157</v>
      </c>
      <c r="F116" s="80">
        <v>4.018</v>
      </c>
      <c r="G116" s="80">
        <v>20.175</v>
      </c>
      <c r="H116" s="80">
        <v>8.837</v>
      </c>
      <c r="I116" s="80">
        <v>1.889</v>
      </c>
      <c r="J116" s="80">
        <v>10.727</v>
      </c>
      <c r="K116" s="80">
        <v>70.075</v>
      </c>
      <c r="L116" s="80">
        <v>20.408</v>
      </c>
      <c r="M116" s="80">
        <v>90.483</v>
      </c>
      <c r="N116" s="80">
        <v>93.223</v>
      </c>
      <c r="O116" s="80">
        <v>28.959</v>
      </c>
      <c r="P116" s="80">
        <v>122.182</v>
      </c>
      <c r="R116" s="112"/>
      <c r="S116" s="112"/>
      <c r="T116" s="112"/>
      <c r="U116" s="109"/>
      <c r="V116" s="109"/>
      <c r="W116" s="109"/>
    </row>
    <row r="117" spans="1:23" ht="9" customHeight="1">
      <c r="A117" s="111" t="s">
        <v>118</v>
      </c>
      <c r="B117" s="80">
        <v>9.128</v>
      </c>
      <c r="C117" s="80">
        <v>3.516</v>
      </c>
      <c r="D117" s="80">
        <v>12.644</v>
      </c>
      <c r="E117" s="80">
        <v>41.833</v>
      </c>
      <c r="F117" s="80">
        <v>10.960999999999999</v>
      </c>
      <c r="G117" s="80">
        <v>52.795</v>
      </c>
      <c r="H117" s="80">
        <v>24.331</v>
      </c>
      <c r="I117" s="80">
        <v>5.749</v>
      </c>
      <c r="J117" s="80">
        <v>30.081</v>
      </c>
      <c r="K117" s="80">
        <v>210.495</v>
      </c>
      <c r="L117" s="80">
        <v>62.863</v>
      </c>
      <c r="M117" s="80">
        <v>273.358</v>
      </c>
      <c r="N117" s="80">
        <v>261.456</v>
      </c>
      <c r="O117" s="80">
        <v>77.341</v>
      </c>
      <c r="P117" s="80">
        <v>338.797</v>
      </c>
      <c r="R117" s="112"/>
      <c r="S117" s="112"/>
      <c r="T117" s="112"/>
      <c r="U117" s="109"/>
      <c r="V117" s="109"/>
      <c r="W117" s="109"/>
    </row>
    <row r="118" spans="1:23" ht="9" customHeight="1">
      <c r="A118" s="111" t="s">
        <v>119</v>
      </c>
      <c r="B118" s="80">
        <v>7.578</v>
      </c>
      <c r="C118" s="80">
        <v>2.123</v>
      </c>
      <c r="D118" s="80">
        <v>9.701</v>
      </c>
      <c r="E118" s="80">
        <v>25.775</v>
      </c>
      <c r="F118" s="80">
        <v>8.103</v>
      </c>
      <c r="G118" s="80">
        <v>33.878</v>
      </c>
      <c r="H118" s="80">
        <v>14.034</v>
      </c>
      <c r="I118" s="80">
        <v>2.485</v>
      </c>
      <c r="J118" s="80">
        <v>16.519</v>
      </c>
      <c r="K118" s="80">
        <v>116.488</v>
      </c>
      <c r="L118" s="80">
        <v>35.863</v>
      </c>
      <c r="M118" s="80">
        <v>152.351</v>
      </c>
      <c r="N118" s="80">
        <v>149.841</v>
      </c>
      <c r="O118" s="80">
        <v>46.089</v>
      </c>
      <c r="P118" s="80">
        <v>195.93</v>
      </c>
      <c r="R118" s="112"/>
      <c r="S118" s="112"/>
      <c r="T118" s="112"/>
      <c r="U118" s="109"/>
      <c r="V118" s="109"/>
      <c r="W118" s="109"/>
    </row>
    <row r="119" spans="1:23" ht="9" customHeight="1">
      <c r="A119" s="111" t="s">
        <v>120</v>
      </c>
      <c r="B119" s="80">
        <v>9.685</v>
      </c>
      <c r="C119" s="80">
        <v>4.604</v>
      </c>
      <c r="D119" s="80">
        <v>14.289</v>
      </c>
      <c r="E119" s="80">
        <v>15.13</v>
      </c>
      <c r="F119" s="80">
        <v>4.481</v>
      </c>
      <c r="G119" s="80">
        <v>19.611</v>
      </c>
      <c r="H119" s="80">
        <v>7.679</v>
      </c>
      <c r="I119" s="80">
        <v>2.419</v>
      </c>
      <c r="J119" s="80">
        <v>10.098</v>
      </c>
      <c r="K119" s="80">
        <v>66.067</v>
      </c>
      <c r="L119" s="80">
        <v>26.669</v>
      </c>
      <c r="M119" s="80">
        <v>92.736</v>
      </c>
      <c r="N119" s="80">
        <v>90.882</v>
      </c>
      <c r="O119" s="80">
        <v>35.754</v>
      </c>
      <c r="P119" s="80">
        <v>126.636</v>
      </c>
      <c r="R119" s="112"/>
      <c r="S119" s="112"/>
      <c r="T119" s="112"/>
      <c r="U119" s="109"/>
      <c r="V119" s="109"/>
      <c r="W119" s="109"/>
    </row>
    <row r="120" spans="1:23" ht="9" customHeight="1">
      <c r="A120" s="111" t="s">
        <v>121</v>
      </c>
      <c r="B120" s="80">
        <v>5.056</v>
      </c>
      <c r="C120" s="112">
        <v>0.889</v>
      </c>
      <c r="D120" s="80">
        <v>5.945</v>
      </c>
      <c r="E120" s="80">
        <v>13.997</v>
      </c>
      <c r="F120" s="80">
        <v>2.461</v>
      </c>
      <c r="G120" s="80">
        <v>16.458</v>
      </c>
      <c r="H120" s="80">
        <v>7.597</v>
      </c>
      <c r="I120" s="112">
        <v>1.633</v>
      </c>
      <c r="J120" s="80">
        <v>9.23</v>
      </c>
      <c r="K120" s="80">
        <v>38.153</v>
      </c>
      <c r="L120" s="80">
        <v>11.521</v>
      </c>
      <c r="M120" s="80">
        <v>49.673</v>
      </c>
      <c r="N120" s="80">
        <v>57.206</v>
      </c>
      <c r="O120" s="80">
        <v>14.87</v>
      </c>
      <c r="P120" s="80">
        <v>72.076</v>
      </c>
      <c r="R120" s="112"/>
      <c r="S120" s="112"/>
      <c r="T120" s="112"/>
      <c r="U120" s="109"/>
      <c r="V120" s="109"/>
      <c r="W120" s="109"/>
    </row>
    <row r="121" spans="1:23" ht="9" customHeight="1">
      <c r="A121" s="111" t="s">
        <v>122</v>
      </c>
      <c r="B121" s="80">
        <v>2.648</v>
      </c>
      <c r="C121" s="80">
        <v>1.959</v>
      </c>
      <c r="D121" s="80">
        <v>4.607</v>
      </c>
      <c r="E121" s="80">
        <v>6.736000000000001</v>
      </c>
      <c r="F121" s="80">
        <v>1.463</v>
      </c>
      <c r="G121" s="80">
        <v>8.199</v>
      </c>
      <c r="H121" s="80">
        <v>3.619</v>
      </c>
      <c r="I121" s="112">
        <v>0.665</v>
      </c>
      <c r="J121" s="80">
        <v>4.284</v>
      </c>
      <c r="K121" s="80">
        <v>25.564</v>
      </c>
      <c r="L121" s="80">
        <v>9.207</v>
      </c>
      <c r="M121" s="80">
        <v>34.771</v>
      </c>
      <c r="N121" s="80">
        <v>34.947</v>
      </c>
      <c r="O121" s="80">
        <v>12.629</v>
      </c>
      <c r="P121" s="80">
        <v>47.576</v>
      </c>
      <c r="R121" s="112"/>
      <c r="S121" s="112"/>
      <c r="T121" s="112"/>
      <c r="U121" s="109"/>
      <c r="V121" s="109"/>
      <c r="W121" s="109"/>
    </row>
    <row r="122" spans="1:23" ht="9" customHeight="1">
      <c r="A122" s="111" t="s">
        <v>123</v>
      </c>
      <c r="B122" s="80">
        <v>17.966</v>
      </c>
      <c r="C122" s="80">
        <v>4.666</v>
      </c>
      <c r="D122" s="80">
        <v>22.632</v>
      </c>
      <c r="E122" s="80">
        <v>41.433</v>
      </c>
      <c r="F122" s="80">
        <v>14.53</v>
      </c>
      <c r="G122" s="80">
        <v>55.962999999999994</v>
      </c>
      <c r="H122" s="80">
        <v>24.906</v>
      </c>
      <c r="I122" s="80">
        <v>5.913</v>
      </c>
      <c r="J122" s="80">
        <v>30.819</v>
      </c>
      <c r="K122" s="80">
        <v>163.662</v>
      </c>
      <c r="L122" s="80">
        <v>60.402</v>
      </c>
      <c r="M122" s="80">
        <v>224.064</v>
      </c>
      <c r="N122" s="80">
        <v>223.061</v>
      </c>
      <c r="O122" s="80">
        <v>79.599</v>
      </c>
      <c r="P122" s="80">
        <v>302.66</v>
      </c>
      <c r="R122" s="112"/>
      <c r="S122" s="112"/>
      <c r="T122" s="112"/>
      <c r="U122" s="109"/>
      <c r="V122" s="109"/>
      <c r="W122" s="109"/>
    </row>
    <row r="123" spans="1:23" ht="9" customHeight="1">
      <c r="A123" s="111" t="s">
        <v>124</v>
      </c>
      <c r="B123" s="80">
        <v>17.268</v>
      </c>
      <c r="C123" s="80">
        <v>8.944</v>
      </c>
      <c r="D123" s="80">
        <v>26.212</v>
      </c>
      <c r="E123" s="80">
        <v>8.409</v>
      </c>
      <c r="F123" s="80">
        <v>4.212</v>
      </c>
      <c r="G123" s="80">
        <v>12.62</v>
      </c>
      <c r="H123" s="80">
        <v>2.994</v>
      </c>
      <c r="I123" s="112">
        <v>2.212</v>
      </c>
      <c r="J123" s="80">
        <v>5.206</v>
      </c>
      <c r="K123" s="80">
        <v>45.816</v>
      </c>
      <c r="L123" s="80">
        <v>21.757</v>
      </c>
      <c r="M123" s="80">
        <v>67.573</v>
      </c>
      <c r="N123" s="80">
        <v>71.493</v>
      </c>
      <c r="O123" s="80">
        <v>34.912</v>
      </c>
      <c r="P123" s="80">
        <v>106.406</v>
      </c>
      <c r="R123" s="112"/>
      <c r="S123" s="112"/>
      <c r="T123" s="112"/>
      <c r="U123" s="109"/>
      <c r="V123" s="109"/>
      <c r="W123" s="109"/>
    </row>
    <row r="124" spans="1:23" ht="9" customHeight="1">
      <c r="A124" s="111" t="s">
        <v>125</v>
      </c>
      <c r="B124" s="80">
        <v>6.046</v>
      </c>
      <c r="C124" s="112">
        <v>1.533</v>
      </c>
      <c r="D124" s="80">
        <v>7.578</v>
      </c>
      <c r="E124" s="80">
        <v>21.493000000000002</v>
      </c>
      <c r="F124" s="80">
        <v>5.7379999999999995</v>
      </c>
      <c r="G124" s="80">
        <v>27.231</v>
      </c>
      <c r="H124" s="80">
        <v>14.457</v>
      </c>
      <c r="I124" s="112">
        <v>1.698</v>
      </c>
      <c r="J124" s="80">
        <v>16.155</v>
      </c>
      <c r="K124" s="80">
        <v>64.17</v>
      </c>
      <c r="L124" s="80">
        <v>21.577</v>
      </c>
      <c r="M124" s="80">
        <v>85.747</v>
      </c>
      <c r="N124" s="80">
        <v>91.709</v>
      </c>
      <c r="O124" s="80">
        <v>28.847</v>
      </c>
      <c r="P124" s="80">
        <v>120.556</v>
      </c>
      <c r="R124" s="112"/>
      <c r="S124" s="112"/>
      <c r="T124" s="112"/>
      <c r="U124" s="109"/>
      <c r="V124" s="109"/>
      <c r="W124" s="109"/>
    </row>
    <row r="125" spans="1:23" s="115" customFormat="1" ht="9" customHeight="1">
      <c r="A125" s="113" t="s">
        <v>126</v>
      </c>
      <c r="B125" s="79">
        <v>12.973</v>
      </c>
      <c r="C125" s="79">
        <v>18.796</v>
      </c>
      <c r="D125" s="79">
        <v>31.769</v>
      </c>
      <c r="E125" s="79">
        <v>84.774</v>
      </c>
      <c r="F125" s="79">
        <v>30.131</v>
      </c>
      <c r="G125" s="79">
        <v>114.905</v>
      </c>
      <c r="H125" s="79">
        <v>51.24</v>
      </c>
      <c r="I125" s="79">
        <v>9.949</v>
      </c>
      <c r="J125" s="79">
        <v>61.189</v>
      </c>
      <c r="K125" s="79">
        <v>343.081</v>
      </c>
      <c r="L125" s="79">
        <v>111.902</v>
      </c>
      <c r="M125" s="79">
        <v>454.983</v>
      </c>
      <c r="N125" s="79">
        <v>440.828</v>
      </c>
      <c r="O125" s="79">
        <v>160.829</v>
      </c>
      <c r="P125" s="79">
        <v>601.657</v>
      </c>
      <c r="R125" s="110"/>
      <c r="S125" s="110"/>
      <c r="T125" s="110"/>
      <c r="U125" s="109"/>
      <c r="V125" s="109"/>
      <c r="W125" s="109"/>
    </row>
    <row r="126" spans="1:23" ht="9" customHeight="1">
      <c r="A126" s="111" t="s">
        <v>127</v>
      </c>
      <c r="B126" s="112">
        <v>0.6</v>
      </c>
      <c r="C126" s="112">
        <v>2.2</v>
      </c>
      <c r="D126" s="80">
        <v>2.8</v>
      </c>
      <c r="E126" s="80">
        <v>13.207</v>
      </c>
      <c r="F126" s="80">
        <v>5.784</v>
      </c>
      <c r="G126" s="80">
        <v>18.991</v>
      </c>
      <c r="H126" s="80">
        <v>7.918</v>
      </c>
      <c r="I126" s="112">
        <v>0.483</v>
      </c>
      <c r="J126" s="80">
        <v>8.401</v>
      </c>
      <c r="K126" s="80">
        <v>76.451</v>
      </c>
      <c r="L126" s="80">
        <v>21.294</v>
      </c>
      <c r="M126" s="80">
        <v>97.745</v>
      </c>
      <c r="N126" s="80">
        <v>90.258</v>
      </c>
      <c r="O126" s="80">
        <v>29.278</v>
      </c>
      <c r="P126" s="80">
        <v>119.536</v>
      </c>
      <c r="R126" s="112"/>
      <c r="S126" s="112"/>
      <c r="T126" s="112"/>
      <c r="U126" s="109"/>
      <c r="V126" s="109"/>
      <c r="W126" s="109"/>
    </row>
    <row r="127" spans="1:23" ht="9" customHeight="1">
      <c r="A127" s="111" t="s">
        <v>128</v>
      </c>
      <c r="B127" s="80">
        <v>2.757</v>
      </c>
      <c r="C127" s="80">
        <v>3.935</v>
      </c>
      <c r="D127" s="80">
        <v>6.692</v>
      </c>
      <c r="E127" s="80">
        <v>11.025</v>
      </c>
      <c r="F127" s="80">
        <v>4.544</v>
      </c>
      <c r="G127" s="80">
        <v>15.568999999999999</v>
      </c>
      <c r="H127" s="80">
        <v>8.044</v>
      </c>
      <c r="I127" s="80">
        <v>1.571</v>
      </c>
      <c r="J127" s="80">
        <v>9.615</v>
      </c>
      <c r="K127" s="80">
        <v>24.387</v>
      </c>
      <c r="L127" s="80">
        <v>11.008</v>
      </c>
      <c r="M127" s="80">
        <v>35.395</v>
      </c>
      <c r="N127" s="80">
        <v>38.17</v>
      </c>
      <c r="O127" s="80">
        <v>19.486</v>
      </c>
      <c r="P127" s="80">
        <v>57.656</v>
      </c>
      <c r="R127" s="112"/>
      <c r="S127" s="112"/>
      <c r="T127" s="112"/>
      <c r="U127" s="109"/>
      <c r="V127" s="109"/>
      <c r="W127" s="109"/>
    </row>
    <row r="128" spans="1:23" ht="9" customHeight="1">
      <c r="A128" s="111" t="s">
        <v>129</v>
      </c>
      <c r="B128" s="112">
        <v>2.051</v>
      </c>
      <c r="C128" s="80">
        <v>4.096</v>
      </c>
      <c r="D128" s="80">
        <v>6.146</v>
      </c>
      <c r="E128" s="80">
        <v>25.171999999999997</v>
      </c>
      <c r="F128" s="80">
        <v>7.954000000000001</v>
      </c>
      <c r="G128" s="80">
        <v>33.126000000000005</v>
      </c>
      <c r="H128" s="80">
        <v>13.905</v>
      </c>
      <c r="I128" s="80">
        <v>2.826</v>
      </c>
      <c r="J128" s="80">
        <v>16.731</v>
      </c>
      <c r="K128" s="80">
        <v>126.296</v>
      </c>
      <c r="L128" s="80">
        <v>41.49</v>
      </c>
      <c r="M128" s="80">
        <v>167.786</v>
      </c>
      <c r="N128" s="80">
        <v>153.518</v>
      </c>
      <c r="O128" s="80">
        <v>53.54</v>
      </c>
      <c r="P128" s="80">
        <v>207.058</v>
      </c>
      <c r="R128" s="112"/>
      <c r="S128" s="112"/>
      <c r="T128" s="112"/>
      <c r="U128" s="109"/>
      <c r="V128" s="109"/>
      <c r="W128" s="109"/>
    </row>
    <row r="129" spans="1:23" ht="9" customHeight="1">
      <c r="A129" s="111" t="s">
        <v>130</v>
      </c>
      <c r="B129" s="80">
        <v>2.496</v>
      </c>
      <c r="C129" s="80">
        <v>3.083</v>
      </c>
      <c r="D129" s="80">
        <v>5.579</v>
      </c>
      <c r="E129" s="80">
        <v>7.89</v>
      </c>
      <c r="F129" s="80">
        <v>2.912</v>
      </c>
      <c r="G129" s="80">
        <v>10.801</v>
      </c>
      <c r="H129" s="80">
        <v>4.562</v>
      </c>
      <c r="I129" s="80">
        <v>1.393</v>
      </c>
      <c r="J129" s="80">
        <v>5.955</v>
      </c>
      <c r="K129" s="80">
        <v>32.497</v>
      </c>
      <c r="L129" s="80">
        <v>8.819</v>
      </c>
      <c r="M129" s="80">
        <v>41.316</v>
      </c>
      <c r="N129" s="80">
        <v>42.883</v>
      </c>
      <c r="O129" s="80">
        <v>14.814</v>
      </c>
      <c r="P129" s="80">
        <v>57.697</v>
      </c>
      <c r="R129" s="112"/>
      <c r="S129" s="112"/>
      <c r="T129" s="112"/>
      <c r="U129" s="109"/>
      <c r="V129" s="109"/>
      <c r="W129" s="109"/>
    </row>
    <row r="130" spans="1:23" ht="9" customHeight="1">
      <c r="A130" s="81" t="s">
        <v>171</v>
      </c>
      <c r="B130" s="80">
        <v>1.509</v>
      </c>
      <c r="C130" s="80">
        <v>1.654</v>
      </c>
      <c r="D130" s="80">
        <v>3.163</v>
      </c>
      <c r="E130" s="80">
        <v>9.403</v>
      </c>
      <c r="F130" s="80">
        <v>4.524</v>
      </c>
      <c r="G130" s="80">
        <v>13.927</v>
      </c>
      <c r="H130" s="80">
        <v>4.804</v>
      </c>
      <c r="I130" s="80">
        <v>1.959</v>
      </c>
      <c r="J130" s="80">
        <v>6.763</v>
      </c>
      <c r="K130" s="80">
        <v>34.108</v>
      </c>
      <c r="L130" s="80">
        <v>15.046</v>
      </c>
      <c r="M130" s="80">
        <v>49.154</v>
      </c>
      <c r="N130" s="80">
        <v>45.02</v>
      </c>
      <c r="O130" s="80">
        <v>21.224</v>
      </c>
      <c r="P130" s="80">
        <v>66.244</v>
      </c>
      <c r="R130" s="112"/>
      <c r="S130" s="112"/>
      <c r="T130" s="112"/>
      <c r="U130" s="109"/>
      <c r="V130" s="109"/>
      <c r="W130" s="109"/>
    </row>
    <row r="131" spans="1:23" ht="9" customHeight="1">
      <c r="A131" s="81" t="s">
        <v>172</v>
      </c>
      <c r="B131" s="80">
        <v>1.433</v>
      </c>
      <c r="C131" s="80">
        <v>0.726</v>
      </c>
      <c r="D131" s="80">
        <v>2.159</v>
      </c>
      <c r="E131" s="80">
        <v>1.7730000000000001</v>
      </c>
      <c r="F131" s="80">
        <v>1.158</v>
      </c>
      <c r="G131" s="80">
        <v>2.9290000000000003</v>
      </c>
      <c r="H131" s="80">
        <v>0.847</v>
      </c>
      <c r="I131" s="112">
        <v>0.257</v>
      </c>
      <c r="J131" s="80">
        <v>1.103</v>
      </c>
      <c r="K131" s="80">
        <v>9.965</v>
      </c>
      <c r="L131" s="80">
        <v>4.459</v>
      </c>
      <c r="M131" s="80">
        <v>14.425</v>
      </c>
      <c r="N131" s="80">
        <v>13.171</v>
      </c>
      <c r="O131" s="80">
        <v>6.342</v>
      </c>
      <c r="P131" s="80">
        <v>19.512</v>
      </c>
      <c r="R131" s="112"/>
      <c r="S131" s="112"/>
      <c r="T131" s="112"/>
      <c r="U131" s="109"/>
      <c r="V131" s="109"/>
      <c r="W131" s="109"/>
    </row>
    <row r="132" spans="1:23" ht="9" customHeight="1">
      <c r="A132" s="81" t="s">
        <v>173</v>
      </c>
      <c r="B132" s="80">
        <v>1.647</v>
      </c>
      <c r="C132" s="80">
        <v>2.644</v>
      </c>
      <c r="D132" s="80">
        <v>4.291</v>
      </c>
      <c r="E132" s="80">
        <v>5.074</v>
      </c>
      <c r="F132" s="80">
        <v>1.112</v>
      </c>
      <c r="G132" s="80">
        <v>6.186</v>
      </c>
      <c r="H132" s="80">
        <v>2.245</v>
      </c>
      <c r="I132" s="80">
        <v>0.565</v>
      </c>
      <c r="J132" s="80">
        <v>2.81</v>
      </c>
      <c r="K132" s="80">
        <v>18.055</v>
      </c>
      <c r="L132" s="80">
        <v>4.564</v>
      </c>
      <c r="M132" s="80">
        <v>22.619</v>
      </c>
      <c r="N132" s="80">
        <v>24.775</v>
      </c>
      <c r="O132" s="80">
        <v>8.321</v>
      </c>
      <c r="P132" s="80">
        <v>33.096</v>
      </c>
      <c r="R132" s="112"/>
      <c r="S132" s="112"/>
      <c r="T132" s="112"/>
      <c r="U132" s="109"/>
      <c r="V132" s="109"/>
      <c r="W132" s="109"/>
    </row>
    <row r="133" spans="1:23" ht="9" customHeight="1">
      <c r="A133" s="81" t="s">
        <v>174</v>
      </c>
      <c r="B133" s="80">
        <v>0.482</v>
      </c>
      <c r="C133" s="112">
        <v>0.458</v>
      </c>
      <c r="D133" s="80">
        <v>0.939</v>
      </c>
      <c r="E133" s="80">
        <v>11.23</v>
      </c>
      <c r="F133" s="80">
        <v>2.145</v>
      </c>
      <c r="G133" s="80">
        <v>13.375</v>
      </c>
      <c r="H133" s="80">
        <v>8.915</v>
      </c>
      <c r="I133" s="112">
        <v>0.896</v>
      </c>
      <c r="J133" s="80">
        <v>9.811</v>
      </c>
      <c r="K133" s="80">
        <v>21.322</v>
      </c>
      <c r="L133" s="80">
        <v>5.221</v>
      </c>
      <c r="M133" s="80">
        <v>26.543</v>
      </c>
      <c r="N133" s="80">
        <v>33.034</v>
      </c>
      <c r="O133" s="80">
        <v>7.824</v>
      </c>
      <c r="P133" s="80">
        <v>40.858</v>
      </c>
      <c r="R133" s="112"/>
      <c r="S133" s="112"/>
      <c r="T133" s="112"/>
      <c r="U133" s="109"/>
      <c r="V133" s="109"/>
      <c r="W133" s="109"/>
    </row>
    <row r="134" spans="1:23" s="115" customFormat="1" ht="9" customHeight="1">
      <c r="A134" s="113" t="s">
        <v>131</v>
      </c>
      <c r="B134" s="79">
        <v>412.661</v>
      </c>
      <c r="C134" s="79">
        <v>437.769</v>
      </c>
      <c r="D134" s="79">
        <v>850.43</v>
      </c>
      <c r="E134" s="79">
        <v>5226.495</v>
      </c>
      <c r="F134" s="79">
        <v>1311.518</v>
      </c>
      <c r="G134" s="79">
        <v>6538.013</v>
      </c>
      <c r="H134" s="79">
        <v>4088.697</v>
      </c>
      <c r="I134" s="79">
        <v>602.807</v>
      </c>
      <c r="J134" s="79">
        <v>4691.505</v>
      </c>
      <c r="K134" s="79">
        <v>11601.159</v>
      </c>
      <c r="L134" s="79">
        <v>3977.641</v>
      </c>
      <c r="M134" s="79">
        <v>15578.801</v>
      </c>
      <c r="N134" s="79">
        <v>17240.315</v>
      </c>
      <c r="O134" s="79">
        <v>5726.928</v>
      </c>
      <c r="P134" s="79">
        <v>22967.243</v>
      </c>
      <c r="R134" s="110"/>
      <c r="S134" s="110"/>
      <c r="T134" s="110"/>
      <c r="U134" s="109"/>
      <c r="V134" s="109"/>
      <c r="W134" s="109"/>
    </row>
    <row r="135" spans="1:16" ht="9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300" verticalDpi="300" orientation="portrait" paperSize="9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4"/>
  <sheetViews>
    <sheetView showGridLines="0" tabSelected="1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6.00390625" style="75" customWidth="1"/>
    <col min="2" max="2" width="9.28125" style="75" customWidth="1"/>
    <col min="3" max="3" width="9.421875" style="75" customWidth="1"/>
    <col min="4" max="4" width="11.8515625" style="75" customWidth="1"/>
    <col min="5" max="5" width="9.00390625" style="75" customWidth="1"/>
    <col min="6" max="6" width="9.421875" style="75" customWidth="1"/>
    <col min="7" max="7" width="12.00390625" style="120" customWidth="1"/>
    <col min="8" max="9" width="9.140625" style="75" customWidth="1"/>
    <col min="10" max="13" width="9.140625" style="120" customWidth="1"/>
    <col min="14" max="16384" width="9.140625" style="75" customWidth="1"/>
  </cols>
  <sheetData>
    <row r="1" ht="15" customHeight="1">
      <c r="A1" s="86" t="s">
        <v>144</v>
      </c>
    </row>
    <row r="2" ht="15" customHeight="1">
      <c r="A2" s="86" t="s">
        <v>214</v>
      </c>
    </row>
    <row r="3" spans="1:7" ht="5.25" customHeight="1">
      <c r="A3" s="87"/>
      <c r="B3" s="76"/>
      <c r="C3" s="76"/>
      <c r="D3" s="76"/>
      <c r="E3" s="76"/>
      <c r="F3" s="76"/>
      <c r="G3" s="121"/>
    </row>
    <row r="4" spans="1:7" ht="15" customHeight="1">
      <c r="A4" s="172" t="s">
        <v>3</v>
      </c>
      <c r="B4" s="155" t="s">
        <v>145</v>
      </c>
      <c r="C4" s="155"/>
      <c r="D4" s="155"/>
      <c r="E4" s="155" t="s">
        <v>146</v>
      </c>
      <c r="F4" s="155"/>
      <c r="G4" s="155"/>
    </row>
    <row r="5" spans="1:13" s="77" customFormat="1" ht="11.25" customHeight="1">
      <c r="A5" s="154"/>
      <c r="B5" s="3" t="s">
        <v>4</v>
      </c>
      <c r="C5" s="3" t="s">
        <v>0</v>
      </c>
      <c r="D5" s="3" t="s">
        <v>1</v>
      </c>
      <c r="E5" s="3" t="s">
        <v>4</v>
      </c>
      <c r="F5" s="3" t="s">
        <v>0</v>
      </c>
      <c r="G5" s="8" t="s">
        <v>1</v>
      </c>
      <c r="J5" s="122"/>
      <c r="K5" s="123"/>
      <c r="L5" s="123"/>
      <c r="M5" s="122"/>
    </row>
    <row r="6" spans="1:13" s="80" customFormat="1" ht="9.75" customHeight="1">
      <c r="A6" s="78" t="s">
        <v>8</v>
      </c>
      <c r="B6" s="79">
        <v>76.998</v>
      </c>
      <c r="C6" s="79">
        <v>77.12</v>
      </c>
      <c r="D6" s="79">
        <v>154.118</v>
      </c>
      <c r="E6" s="88">
        <v>6.8760492945168785</v>
      </c>
      <c r="F6" s="88">
        <v>8.556358577105973</v>
      </c>
      <c r="G6" s="124">
        <v>7.625383574833335</v>
      </c>
      <c r="I6" s="125"/>
      <c r="J6" s="126"/>
      <c r="K6" s="127"/>
      <c r="L6" s="122"/>
      <c r="M6" s="122"/>
    </row>
    <row r="7" spans="1:13" s="80" customFormat="1" ht="8.25" customHeight="1">
      <c r="A7" s="81" t="s">
        <v>9</v>
      </c>
      <c r="B7" s="80">
        <v>47.896</v>
      </c>
      <c r="C7" s="80">
        <v>47.976</v>
      </c>
      <c r="D7" s="80">
        <v>95.872</v>
      </c>
      <c r="E7" s="92">
        <v>8.353025913982808</v>
      </c>
      <c r="F7" s="92">
        <v>10.13713102457371</v>
      </c>
      <c r="G7" s="128">
        <v>9.159733554479548</v>
      </c>
      <c r="I7" s="129"/>
      <c r="J7" s="126"/>
      <c r="K7" s="127"/>
      <c r="L7" s="130"/>
      <c r="M7" s="122"/>
    </row>
    <row r="8" spans="1:13" s="80" customFormat="1" ht="8.25" customHeight="1">
      <c r="A8" s="81" t="s">
        <v>10</v>
      </c>
      <c r="B8" s="80">
        <v>2.719</v>
      </c>
      <c r="C8" s="80">
        <v>2.324</v>
      </c>
      <c r="D8" s="80">
        <v>5.043</v>
      </c>
      <c r="E8" s="92">
        <v>6.121667867435158</v>
      </c>
      <c r="F8" s="92">
        <v>6.551646368967072</v>
      </c>
      <c r="G8" s="128">
        <v>6.312587622671741</v>
      </c>
      <c r="I8" s="129"/>
      <c r="J8" s="126"/>
      <c r="K8" s="127"/>
      <c r="L8" s="122"/>
      <c r="M8" s="122"/>
    </row>
    <row r="9" spans="1:13" s="80" customFormat="1" ht="8.25" customHeight="1">
      <c r="A9" s="81" t="s">
        <v>11</v>
      </c>
      <c r="B9" s="80">
        <v>7.113</v>
      </c>
      <c r="C9" s="80">
        <v>6.521</v>
      </c>
      <c r="D9" s="80">
        <v>13.634</v>
      </c>
      <c r="E9" s="92">
        <v>7.246923139620182</v>
      </c>
      <c r="F9" s="92">
        <v>8.518615284128021</v>
      </c>
      <c r="G9" s="128">
        <v>7.804146489450607</v>
      </c>
      <c r="I9" s="129"/>
      <c r="J9" s="126"/>
      <c r="K9" s="127"/>
      <c r="L9" s="130"/>
      <c r="M9" s="122"/>
    </row>
    <row r="10" spans="1:13" s="80" customFormat="1" ht="8.25" customHeight="1">
      <c r="A10" s="81" t="s">
        <v>12</v>
      </c>
      <c r="B10" s="80">
        <v>4.934</v>
      </c>
      <c r="C10" s="80">
        <v>5.53</v>
      </c>
      <c r="D10" s="80">
        <v>10.464</v>
      </c>
      <c r="E10" s="92">
        <v>3.1790212944170615</v>
      </c>
      <c r="F10" s="92">
        <v>4.5740659558805286</v>
      </c>
      <c r="G10" s="128">
        <v>3.7898762785037525</v>
      </c>
      <c r="I10" s="129"/>
      <c r="J10" s="126"/>
      <c r="K10" s="127"/>
      <c r="L10" s="122"/>
      <c r="M10" s="122"/>
    </row>
    <row r="11" spans="1:13" s="80" customFormat="1" ht="8.25" customHeight="1">
      <c r="A11" s="81" t="s">
        <v>13</v>
      </c>
      <c r="B11" s="80">
        <v>2.813</v>
      </c>
      <c r="C11" s="80">
        <v>2.702</v>
      </c>
      <c r="D11" s="80">
        <v>5.516</v>
      </c>
      <c r="E11" s="92">
        <v>5.051448273385171</v>
      </c>
      <c r="F11" s="92">
        <v>6.570053007829597</v>
      </c>
      <c r="G11" s="128">
        <v>5.697523085504162</v>
      </c>
      <c r="I11" s="129"/>
      <c r="J11" s="126"/>
      <c r="K11" s="127"/>
      <c r="L11" s="130"/>
      <c r="M11" s="122"/>
    </row>
    <row r="12" spans="1:13" s="80" customFormat="1" ht="8.25" customHeight="1">
      <c r="A12" s="81" t="s">
        <v>14</v>
      </c>
      <c r="B12" s="80">
        <v>6.899</v>
      </c>
      <c r="C12" s="80">
        <v>5.948</v>
      </c>
      <c r="D12" s="80">
        <v>12.847</v>
      </c>
      <c r="E12" s="92">
        <v>6.439659115305275</v>
      </c>
      <c r="F12" s="92">
        <v>6.959411234745573</v>
      </c>
      <c r="G12" s="128">
        <v>6.670301142263758</v>
      </c>
      <c r="I12" s="129"/>
      <c r="J12" s="126"/>
      <c r="K12" s="127"/>
      <c r="L12" s="122"/>
      <c r="M12" s="122"/>
    </row>
    <row r="13" spans="1:13" s="80" customFormat="1" ht="8.25" customHeight="1">
      <c r="A13" s="81" t="s">
        <v>15</v>
      </c>
      <c r="B13" s="80">
        <v>3.249</v>
      </c>
      <c r="C13" s="80">
        <v>3.575</v>
      </c>
      <c r="D13" s="80">
        <v>6.823</v>
      </c>
      <c r="E13" s="92">
        <v>7.231570512820512</v>
      </c>
      <c r="F13" s="92">
        <v>9.628073577334304</v>
      </c>
      <c r="G13" s="128">
        <v>8.314850471617637</v>
      </c>
      <c r="I13" s="129"/>
      <c r="J13" s="126"/>
      <c r="K13" s="131"/>
      <c r="L13" s="130"/>
      <c r="M13" s="122"/>
    </row>
    <row r="14" spans="1:13" s="80" customFormat="1" ht="8.25" customHeight="1">
      <c r="A14" s="81" t="s">
        <v>16</v>
      </c>
      <c r="B14" s="80">
        <v>1.376</v>
      </c>
      <c r="C14" s="80">
        <v>2.543</v>
      </c>
      <c r="D14" s="80">
        <v>3.919</v>
      </c>
      <c r="E14" s="92">
        <v>3.365537483184542</v>
      </c>
      <c r="F14" s="92">
        <v>8.09821030507611</v>
      </c>
      <c r="G14" s="128">
        <v>5.421520073043189</v>
      </c>
      <c r="I14" s="129"/>
      <c r="J14" s="126"/>
      <c r="K14" s="131"/>
      <c r="L14" s="130"/>
      <c r="M14" s="122"/>
    </row>
    <row r="15" spans="1:13" s="80" customFormat="1" ht="8.25" customHeight="1">
      <c r="A15" s="78" t="s">
        <v>17</v>
      </c>
      <c r="B15" s="79">
        <v>1.705</v>
      </c>
      <c r="C15" s="79">
        <v>1.444</v>
      </c>
      <c r="D15" s="79">
        <v>3.149</v>
      </c>
      <c r="E15" s="88">
        <v>5.143288084464555</v>
      </c>
      <c r="F15" s="88">
        <v>5.390070921985815</v>
      </c>
      <c r="G15" s="124">
        <v>5.253674569145298</v>
      </c>
      <c r="I15" s="125"/>
      <c r="J15" s="126"/>
      <c r="K15" s="131"/>
      <c r="L15" s="130"/>
      <c r="M15" s="122"/>
    </row>
    <row r="16" spans="1:13" s="80" customFormat="1" ht="8.25" customHeight="1">
      <c r="A16" s="81" t="s">
        <v>18</v>
      </c>
      <c r="B16" s="80">
        <v>1.705</v>
      </c>
      <c r="C16" s="80">
        <v>1.444</v>
      </c>
      <c r="D16" s="80">
        <v>3.149</v>
      </c>
      <c r="E16" s="92">
        <v>5.143288084464555</v>
      </c>
      <c r="F16" s="92">
        <v>5.390070921985815</v>
      </c>
      <c r="G16" s="128">
        <v>5.253674569145298</v>
      </c>
      <c r="I16" s="129"/>
      <c r="J16" s="126"/>
      <c r="K16" s="131"/>
      <c r="L16" s="130"/>
      <c r="M16" s="122"/>
    </row>
    <row r="17" spans="1:13" s="80" customFormat="1" ht="8.25" customHeight="1">
      <c r="A17" s="78" t="s">
        <v>19</v>
      </c>
      <c r="B17" s="79">
        <v>133.227</v>
      </c>
      <c r="C17" s="79">
        <v>128.19</v>
      </c>
      <c r="D17" s="79">
        <v>261.417</v>
      </c>
      <c r="E17" s="88">
        <v>5.091196880477804</v>
      </c>
      <c r="F17" s="88">
        <v>6.684908190068538</v>
      </c>
      <c r="G17" s="124">
        <v>5.765175882666231</v>
      </c>
      <c r="I17" s="91"/>
      <c r="J17" s="126"/>
      <c r="K17" s="131"/>
      <c r="L17" s="130"/>
      <c r="M17" s="122"/>
    </row>
    <row r="18" spans="1:13" s="80" customFormat="1" ht="8.25" customHeight="1">
      <c r="A18" s="81" t="s">
        <v>20</v>
      </c>
      <c r="B18" s="80">
        <v>14.485</v>
      </c>
      <c r="C18" s="80">
        <v>17.022</v>
      </c>
      <c r="D18" s="80">
        <v>31.507</v>
      </c>
      <c r="E18" s="92">
        <v>6.389078799373664</v>
      </c>
      <c r="F18" s="92">
        <v>9.437843412305458</v>
      </c>
      <c r="G18" s="128">
        <v>7.739870392115439</v>
      </c>
      <c r="I18" s="129"/>
      <c r="J18" s="126"/>
      <c r="K18" s="132"/>
      <c r="L18" s="132"/>
      <c r="M18" s="132"/>
    </row>
    <row r="19" spans="1:13" s="80" customFormat="1" ht="8.25" customHeight="1">
      <c r="A19" s="81" t="s">
        <v>21</v>
      </c>
      <c r="B19" s="80">
        <v>8.797</v>
      </c>
      <c r="C19" s="80">
        <v>6.103</v>
      </c>
      <c r="D19" s="80">
        <v>14.9</v>
      </c>
      <c r="E19" s="92">
        <v>5.439615139654095</v>
      </c>
      <c r="F19" s="92">
        <v>5.3029447287704095</v>
      </c>
      <c r="G19" s="128">
        <v>5.382792404843791</v>
      </c>
      <c r="I19" s="129"/>
      <c r="J19" s="126"/>
      <c r="K19" s="132"/>
      <c r="L19" s="132"/>
      <c r="M19" s="132"/>
    </row>
    <row r="20" spans="1:13" s="80" customFormat="1" ht="8.25" customHeight="1">
      <c r="A20" s="81" t="s">
        <v>22</v>
      </c>
      <c r="B20" s="80">
        <v>2.641</v>
      </c>
      <c r="C20" s="80">
        <v>3.524</v>
      </c>
      <c r="D20" s="80">
        <v>6.165</v>
      </c>
      <c r="E20" s="92">
        <v>5.389026057501989</v>
      </c>
      <c r="F20" s="92">
        <v>10.207391959216777</v>
      </c>
      <c r="G20" s="128">
        <v>7.380493469490368</v>
      </c>
      <c r="I20" s="129"/>
      <c r="J20" s="126"/>
      <c r="K20" s="132"/>
      <c r="L20" s="132"/>
      <c r="M20" s="132"/>
    </row>
    <row r="21" spans="1:13" s="80" customFormat="1" ht="8.25" customHeight="1">
      <c r="A21" s="81" t="s">
        <v>23</v>
      </c>
      <c r="B21" s="80">
        <v>57.397</v>
      </c>
      <c r="C21" s="80">
        <v>52.228</v>
      </c>
      <c r="D21" s="80">
        <v>109.624</v>
      </c>
      <c r="E21" s="92">
        <v>5.471529400998273</v>
      </c>
      <c r="F21" s="92">
        <v>6.300128226933929</v>
      </c>
      <c r="G21" s="128">
        <v>5.837242613191623</v>
      </c>
      <c r="I21" s="129"/>
      <c r="J21" s="126"/>
      <c r="K21" s="132"/>
      <c r="L21" s="132"/>
      <c r="M21" s="132"/>
    </row>
    <row r="22" spans="1:13" s="80" customFormat="1" ht="8.25" customHeight="1">
      <c r="A22" s="81" t="s">
        <v>24</v>
      </c>
      <c r="B22" s="80">
        <v>10.563</v>
      </c>
      <c r="C22" s="80">
        <v>9.637</v>
      </c>
      <c r="D22" s="80">
        <v>20.2</v>
      </c>
      <c r="E22" s="92">
        <v>3.587768369353672</v>
      </c>
      <c r="F22" s="92">
        <v>4.9911436591707155</v>
      </c>
      <c r="G22" s="128">
        <v>4.143598243278448</v>
      </c>
      <c r="I22" s="129"/>
      <c r="J22" s="126"/>
      <c r="K22" s="132"/>
      <c r="L22" s="132"/>
      <c r="M22" s="132"/>
    </row>
    <row r="23" spans="1:13" s="80" customFormat="1" ht="8.25" customHeight="1">
      <c r="A23" s="81" t="s">
        <v>25</v>
      </c>
      <c r="B23" s="80">
        <v>14.737</v>
      </c>
      <c r="C23" s="80">
        <v>17.024</v>
      </c>
      <c r="D23" s="80">
        <v>31.762</v>
      </c>
      <c r="E23" s="92">
        <v>4.356682098491701</v>
      </c>
      <c r="F23" s="92">
        <v>8.090793300762314</v>
      </c>
      <c r="G23" s="128">
        <v>5.788854968788446</v>
      </c>
      <c r="I23" s="129"/>
      <c r="J23" s="126"/>
      <c r="K23" s="132"/>
      <c r="L23" s="132"/>
      <c r="M23" s="132"/>
    </row>
    <row r="24" spans="1:13" s="80" customFormat="1" ht="8.25" customHeight="1">
      <c r="A24" s="81" t="s">
        <v>26</v>
      </c>
      <c r="B24" s="80">
        <v>6.943</v>
      </c>
      <c r="C24" s="80">
        <v>5.442</v>
      </c>
      <c r="D24" s="80">
        <v>12.385</v>
      </c>
      <c r="E24" s="92">
        <v>4.953624429223743</v>
      </c>
      <c r="F24" s="92">
        <v>5.215791138330602</v>
      </c>
      <c r="G24" s="128">
        <v>5.065501826198276</v>
      </c>
      <c r="I24" s="129"/>
      <c r="J24" s="126"/>
      <c r="K24" s="132"/>
      <c r="L24" s="132"/>
      <c r="M24" s="132"/>
    </row>
    <row r="25" spans="1:13" s="80" customFormat="1" ht="8.25" customHeight="1">
      <c r="A25" s="81" t="s">
        <v>27</v>
      </c>
      <c r="B25" s="80">
        <v>4.457</v>
      </c>
      <c r="C25" s="80">
        <v>4.205</v>
      </c>
      <c r="D25" s="80">
        <v>8.662</v>
      </c>
      <c r="E25" s="92">
        <v>4.800060310383079</v>
      </c>
      <c r="F25" s="92">
        <v>6.116452602946953</v>
      </c>
      <c r="G25" s="128">
        <v>5.360082177200778</v>
      </c>
      <c r="I25" s="129"/>
      <c r="J25" s="126"/>
      <c r="K25" s="132"/>
      <c r="L25" s="132"/>
      <c r="M25" s="132"/>
    </row>
    <row r="26" spans="1:13" s="80" customFormat="1" ht="21" customHeight="1">
      <c r="A26" s="133" t="s">
        <v>28</v>
      </c>
      <c r="B26" s="134">
        <v>6.201</v>
      </c>
      <c r="C26" s="134">
        <v>5.38</v>
      </c>
      <c r="D26" s="134">
        <v>11.581</v>
      </c>
      <c r="E26" s="135">
        <v>5.451716134477422</v>
      </c>
      <c r="F26" s="135">
        <v>6.807369166919728</v>
      </c>
      <c r="G26" s="135">
        <v>6.007521722215018</v>
      </c>
      <c r="H26" s="136"/>
      <c r="I26" s="129"/>
      <c r="J26" s="126"/>
      <c r="K26" s="132"/>
      <c r="L26" s="132"/>
      <c r="M26" s="132"/>
    </row>
    <row r="27" spans="1:13" s="80" customFormat="1" ht="8.25" customHeight="1">
      <c r="A27" s="81" t="s">
        <v>29</v>
      </c>
      <c r="B27" s="80">
        <v>3.646</v>
      </c>
      <c r="C27" s="80">
        <v>4.975</v>
      </c>
      <c r="D27" s="80">
        <v>8.621</v>
      </c>
      <c r="E27" s="92">
        <v>4.028239661477611</v>
      </c>
      <c r="F27" s="92">
        <v>7.744998832412237</v>
      </c>
      <c r="G27" s="128">
        <v>5.571064841740659</v>
      </c>
      <c r="I27" s="129"/>
      <c r="J27" s="126"/>
      <c r="K27" s="132"/>
      <c r="L27" s="132"/>
      <c r="M27" s="132"/>
    </row>
    <row r="28" spans="1:13" s="80" customFormat="1" ht="8.25" customHeight="1">
      <c r="A28" s="81" t="s">
        <v>30</v>
      </c>
      <c r="B28" s="80">
        <v>3.36</v>
      </c>
      <c r="C28" s="80">
        <v>2.65</v>
      </c>
      <c r="D28" s="80">
        <v>6.01</v>
      </c>
      <c r="E28" s="92">
        <v>5.5619930475086905</v>
      </c>
      <c r="F28" s="92">
        <v>6.8321860417150075</v>
      </c>
      <c r="G28" s="128">
        <v>6.0586509672671545</v>
      </c>
      <c r="I28" s="129"/>
      <c r="J28" s="126"/>
      <c r="K28" s="132"/>
      <c r="L28" s="132"/>
      <c r="M28" s="132"/>
    </row>
    <row r="29" spans="1:13" s="80" customFormat="1" ht="12">
      <c r="A29" s="78" t="s">
        <v>31</v>
      </c>
      <c r="B29" s="79">
        <v>9.671</v>
      </c>
      <c r="C29" s="79">
        <v>9.437</v>
      </c>
      <c r="D29" s="79">
        <v>19.108</v>
      </c>
      <c r="E29" s="88">
        <v>3.492546153179441</v>
      </c>
      <c r="F29" s="88">
        <v>4.41480552774633</v>
      </c>
      <c r="G29" s="124">
        <v>3.8943305167304585</v>
      </c>
      <c r="I29" s="91"/>
      <c r="J29" s="126"/>
      <c r="K29" s="132"/>
      <c r="L29" s="132"/>
      <c r="M29" s="132"/>
    </row>
    <row r="30" spans="1:13" s="80" customFormat="1" ht="9" customHeight="1">
      <c r="A30" s="81" t="s">
        <v>32</v>
      </c>
      <c r="B30" s="80">
        <v>4.187</v>
      </c>
      <c r="C30" s="80">
        <v>4.129</v>
      </c>
      <c r="D30" s="80">
        <v>8.316</v>
      </c>
      <c r="E30" s="92">
        <v>2.9965790189370627</v>
      </c>
      <c r="F30" s="92">
        <v>3.7881776562657685</v>
      </c>
      <c r="G30" s="128">
        <v>3.343491930749994</v>
      </c>
      <c r="I30" s="129"/>
      <c r="J30" s="126"/>
      <c r="K30" s="132"/>
      <c r="L30" s="132"/>
      <c r="M30" s="132"/>
    </row>
    <row r="31" spans="1:13" s="80" customFormat="1" ht="12">
      <c r="A31" s="81" t="s">
        <v>33</v>
      </c>
      <c r="B31" s="80">
        <v>5.484</v>
      </c>
      <c r="C31" s="80">
        <v>5.309</v>
      </c>
      <c r="D31" s="80">
        <v>10.793</v>
      </c>
      <c r="E31" s="92">
        <v>3.9976964404172652</v>
      </c>
      <c r="F31" s="92">
        <v>5.067677211202535</v>
      </c>
      <c r="G31" s="128">
        <v>4.461023394229975</v>
      </c>
      <c r="I31" s="129"/>
      <c r="J31" s="126"/>
      <c r="K31" s="132"/>
      <c r="L31" s="132"/>
      <c r="M31" s="132"/>
    </row>
    <row r="32" spans="1:13" s="80" customFormat="1" ht="12">
      <c r="A32" s="78" t="s">
        <v>34</v>
      </c>
      <c r="B32" s="79">
        <v>51.853</v>
      </c>
      <c r="C32" s="79">
        <v>60.084</v>
      </c>
      <c r="D32" s="79">
        <v>111.937</v>
      </c>
      <c r="E32" s="88">
        <v>3.985032208878922</v>
      </c>
      <c r="F32" s="88">
        <v>6.3591046197809185</v>
      </c>
      <c r="G32" s="124">
        <v>4.98373808182828</v>
      </c>
      <c r="I32" s="125"/>
      <c r="J32" s="126"/>
      <c r="K32" s="132"/>
      <c r="L32" s="132"/>
      <c r="M32" s="132"/>
    </row>
    <row r="33" spans="1:13" s="80" customFormat="1" ht="12">
      <c r="A33" s="81" t="s">
        <v>35</v>
      </c>
      <c r="B33" s="80">
        <v>9.503</v>
      </c>
      <c r="C33" s="80">
        <v>9.593</v>
      </c>
      <c r="D33" s="80">
        <v>19.096</v>
      </c>
      <c r="E33" s="92">
        <v>3.8425302554273775</v>
      </c>
      <c r="F33" s="92">
        <v>5.3030763702700465</v>
      </c>
      <c r="G33" s="128">
        <v>4.459535830885135</v>
      </c>
      <c r="I33" s="129"/>
      <c r="J33" s="126"/>
      <c r="K33" s="132"/>
      <c r="L33" s="132"/>
      <c r="M33" s="132"/>
    </row>
    <row r="34" spans="1:13" s="80" customFormat="1" ht="12">
      <c r="A34" s="81" t="s">
        <v>36</v>
      </c>
      <c r="B34" s="80">
        <v>8.444</v>
      </c>
      <c r="C34" s="80">
        <v>10.189</v>
      </c>
      <c r="D34" s="80">
        <v>18.634</v>
      </c>
      <c r="E34" s="92">
        <v>3.570779152130247</v>
      </c>
      <c r="F34" s="92">
        <v>6.1192255026785505</v>
      </c>
      <c r="G34" s="128">
        <v>4.623993448887676</v>
      </c>
      <c r="I34" s="129"/>
      <c r="J34" s="126"/>
      <c r="K34" s="132"/>
      <c r="L34" s="132"/>
      <c r="M34" s="132"/>
    </row>
    <row r="35" spans="1:13" s="80" customFormat="1" ht="12">
      <c r="A35" s="81" t="s">
        <v>37</v>
      </c>
      <c r="B35" s="80">
        <v>2.06</v>
      </c>
      <c r="C35" s="80">
        <v>2.399</v>
      </c>
      <c r="D35" s="80">
        <v>4.459</v>
      </c>
      <c r="E35" s="92">
        <v>3.8412769448795405</v>
      </c>
      <c r="F35" s="92">
        <v>5.424656295224312</v>
      </c>
      <c r="G35" s="128">
        <v>4.556835252879318</v>
      </c>
      <c r="I35" s="129"/>
      <c r="J35" s="126"/>
      <c r="K35" s="132"/>
      <c r="L35" s="132"/>
      <c r="M35" s="132"/>
    </row>
    <row r="36" spans="1:13" s="80" customFormat="1" ht="12">
      <c r="A36" s="81" t="s">
        <v>38</v>
      </c>
      <c r="B36" s="80">
        <v>9.787</v>
      </c>
      <c r="C36" s="80">
        <v>10.779</v>
      </c>
      <c r="D36" s="80">
        <v>20.566</v>
      </c>
      <c r="E36" s="92">
        <v>4.157180236509447</v>
      </c>
      <c r="F36" s="92">
        <v>6.646114005610876</v>
      </c>
      <c r="G36" s="128">
        <v>5.172431138206475</v>
      </c>
      <c r="I36" s="129"/>
      <c r="J36" s="126"/>
      <c r="K36" s="132"/>
      <c r="L36" s="132"/>
      <c r="M36" s="132"/>
    </row>
    <row r="37" spans="1:13" s="80" customFormat="1" ht="12">
      <c r="A37" s="81" t="s">
        <v>39</v>
      </c>
      <c r="B37" s="80">
        <v>9.442</v>
      </c>
      <c r="C37" s="80">
        <v>10.861</v>
      </c>
      <c r="D37" s="80">
        <v>20.304</v>
      </c>
      <c r="E37" s="92">
        <v>4.379914182998956</v>
      </c>
      <c r="F37" s="92">
        <v>6.717756500655633</v>
      </c>
      <c r="G37" s="128">
        <v>5.38207882264375</v>
      </c>
      <c r="I37" s="129"/>
      <c r="J37" s="126"/>
      <c r="K37" s="132"/>
      <c r="L37" s="132"/>
      <c r="M37" s="132"/>
    </row>
    <row r="38" spans="1:13" s="80" customFormat="1" ht="12">
      <c r="A38" s="81" t="s">
        <v>40</v>
      </c>
      <c r="B38" s="80">
        <v>9.432</v>
      </c>
      <c r="C38" s="80">
        <v>13.193</v>
      </c>
      <c r="D38" s="80">
        <v>22.624</v>
      </c>
      <c r="E38" s="92">
        <v>3.794000876900119</v>
      </c>
      <c r="F38" s="92">
        <v>7.372203223138647</v>
      </c>
      <c r="G38" s="128">
        <v>5.291445838927116</v>
      </c>
      <c r="I38" s="129"/>
      <c r="J38" s="126"/>
      <c r="K38" s="132"/>
      <c r="L38" s="132"/>
      <c r="M38" s="132"/>
    </row>
    <row r="39" spans="1:13" s="80" customFormat="1" ht="12">
      <c r="A39" s="81" t="s">
        <v>41</v>
      </c>
      <c r="B39" s="80">
        <v>3.185</v>
      </c>
      <c r="C39" s="80">
        <v>3.069</v>
      </c>
      <c r="D39" s="80">
        <v>6.255</v>
      </c>
      <c r="E39" s="92">
        <v>4.962682497390112</v>
      </c>
      <c r="F39" s="92">
        <v>6.088923278376286</v>
      </c>
      <c r="G39" s="128">
        <v>5.4589249714180985</v>
      </c>
      <c r="I39" s="129"/>
      <c r="J39" s="126"/>
      <c r="K39" s="132"/>
      <c r="L39" s="132"/>
      <c r="M39" s="132"/>
    </row>
    <row r="40" spans="1:13" s="80" customFormat="1" ht="12">
      <c r="A40" s="78" t="s">
        <v>42</v>
      </c>
      <c r="B40" s="79">
        <v>12.461</v>
      </c>
      <c r="C40" s="79">
        <v>15.569</v>
      </c>
      <c r="D40" s="79">
        <v>28.03</v>
      </c>
      <c r="E40" s="88">
        <v>4.1435426108873985</v>
      </c>
      <c r="F40" s="88">
        <v>6.541321793201966</v>
      </c>
      <c r="G40" s="124">
        <v>5.20285182359678</v>
      </c>
      <c r="I40" s="125"/>
      <c r="J40" s="126"/>
      <c r="K40" s="132"/>
      <c r="L40" s="132"/>
      <c r="M40" s="132"/>
    </row>
    <row r="41" spans="1:13" s="80" customFormat="1" ht="12">
      <c r="A41" s="81" t="s">
        <v>43</v>
      </c>
      <c r="B41" s="80">
        <v>5.056</v>
      </c>
      <c r="C41" s="80">
        <v>6.423</v>
      </c>
      <c r="D41" s="80">
        <v>11.479</v>
      </c>
      <c r="E41" s="92">
        <v>3.835766091099444</v>
      </c>
      <c r="F41" s="92">
        <v>6.219859392249143</v>
      </c>
      <c r="G41" s="128">
        <v>4.88308086286621</v>
      </c>
      <c r="I41" s="129"/>
      <c r="J41" s="126"/>
      <c r="K41" s="132"/>
      <c r="L41" s="132"/>
      <c r="M41" s="132"/>
    </row>
    <row r="42" spans="1:13" s="80" customFormat="1" ht="12">
      <c r="A42" s="81" t="s">
        <v>44</v>
      </c>
      <c r="B42" s="80">
        <v>2.044</v>
      </c>
      <c r="C42" s="80">
        <v>1.772</v>
      </c>
      <c r="D42" s="80">
        <v>3.816</v>
      </c>
      <c r="E42" s="92">
        <v>5.946354803048817</v>
      </c>
      <c r="F42" s="92">
        <v>6.932707355242567</v>
      </c>
      <c r="G42" s="128">
        <v>6.367003704074481</v>
      </c>
      <c r="I42" s="129"/>
      <c r="J42" s="126"/>
      <c r="K42" s="132"/>
      <c r="L42" s="132"/>
      <c r="M42" s="132"/>
    </row>
    <row r="43" spans="1:13" s="80" customFormat="1" ht="12">
      <c r="A43" s="81" t="s">
        <v>45</v>
      </c>
      <c r="B43" s="80">
        <v>1.927</v>
      </c>
      <c r="C43" s="80">
        <v>2.392</v>
      </c>
      <c r="D43" s="80">
        <v>4.32</v>
      </c>
      <c r="E43" s="92">
        <v>3.750559567138325</v>
      </c>
      <c r="F43" s="92">
        <v>5.428714084698832</v>
      </c>
      <c r="G43" s="128">
        <v>4.526309172062614</v>
      </c>
      <c r="I43" s="129"/>
      <c r="J43" s="126"/>
      <c r="K43" s="132"/>
      <c r="L43" s="132"/>
      <c r="M43" s="132"/>
    </row>
    <row r="44" spans="1:13" s="80" customFormat="1" ht="12">
      <c r="A44" s="81" t="s">
        <v>46</v>
      </c>
      <c r="B44" s="80">
        <v>3.434</v>
      </c>
      <c r="C44" s="80">
        <v>4.982</v>
      </c>
      <c r="D44" s="80">
        <v>8.416</v>
      </c>
      <c r="E44" s="92">
        <v>4.128991919969219</v>
      </c>
      <c r="F44" s="92">
        <v>7.650256441755475</v>
      </c>
      <c r="G44" s="128">
        <v>5.675327565395069</v>
      </c>
      <c r="I44" s="129"/>
      <c r="J44" s="126"/>
      <c r="K44" s="132"/>
      <c r="L44" s="132"/>
      <c r="M44" s="132"/>
    </row>
    <row r="45" spans="1:13" s="80" customFormat="1" ht="12">
      <c r="A45" s="78" t="s">
        <v>47</v>
      </c>
      <c r="B45" s="79">
        <v>22.092</v>
      </c>
      <c r="C45" s="79">
        <v>21.181</v>
      </c>
      <c r="D45" s="79">
        <v>43.273</v>
      </c>
      <c r="E45" s="88">
        <v>5.751806877590552</v>
      </c>
      <c r="F45" s="88">
        <v>6.968786705314519</v>
      </c>
      <c r="G45" s="124">
        <v>6.289415126397289</v>
      </c>
      <c r="I45" s="125"/>
      <c r="J45" s="126"/>
      <c r="K45" s="132"/>
      <c r="L45" s="132"/>
      <c r="M45" s="132"/>
    </row>
    <row r="46" spans="1:13" s="80" customFormat="1" ht="8.25" customHeight="1">
      <c r="A46" s="81" t="s">
        <v>48</v>
      </c>
      <c r="B46" s="80">
        <v>3.879</v>
      </c>
      <c r="C46" s="80">
        <v>3.487</v>
      </c>
      <c r="D46" s="80">
        <v>7.366</v>
      </c>
      <c r="E46" s="92">
        <v>7.158015168570428</v>
      </c>
      <c r="F46" s="92">
        <v>8.204512834992117</v>
      </c>
      <c r="G46" s="128">
        <v>7.61800355768833</v>
      </c>
      <c r="I46" s="129"/>
      <c r="J46" s="126"/>
      <c r="K46" s="132"/>
      <c r="L46" s="132"/>
      <c r="M46" s="132"/>
    </row>
    <row r="47" spans="1:13" s="80" customFormat="1" ht="8.25" customHeight="1">
      <c r="A47" s="81" t="s">
        <v>49</v>
      </c>
      <c r="B47" s="80">
        <v>3.156</v>
      </c>
      <c r="C47" s="80">
        <v>2.323</v>
      </c>
      <c r="D47" s="80">
        <v>5.48</v>
      </c>
      <c r="E47" s="92">
        <v>4.759319580166486</v>
      </c>
      <c r="F47" s="92">
        <v>4.477985966535585</v>
      </c>
      <c r="G47" s="128">
        <v>4.636602081394366</v>
      </c>
      <c r="I47" s="129"/>
      <c r="J47" s="126"/>
      <c r="K47" s="132"/>
      <c r="L47" s="132"/>
      <c r="M47" s="132"/>
    </row>
    <row r="48" spans="1:13" s="80" customFormat="1" ht="8.25" customHeight="1">
      <c r="A48" s="81" t="s">
        <v>50</v>
      </c>
      <c r="B48" s="80">
        <v>13.821</v>
      </c>
      <c r="C48" s="80">
        <v>12.268</v>
      </c>
      <c r="D48" s="80">
        <v>26.09</v>
      </c>
      <c r="E48" s="92">
        <v>6.616717732669475</v>
      </c>
      <c r="F48" s="92">
        <v>7.163711956648681</v>
      </c>
      <c r="G48" s="128">
        <v>6.863387288133365</v>
      </c>
      <c r="I48" s="129"/>
      <c r="J48" s="126"/>
      <c r="K48" s="132"/>
      <c r="L48" s="132"/>
      <c r="M48" s="132"/>
    </row>
    <row r="49" spans="1:13" s="80" customFormat="1" ht="8.25" customHeight="1">
      <c r="A49" s="81" t="s">
        <v>51</v>
      </c>
      <c r="B49" s="80">
        <v>1.235</v>
      </c>
      <c r="C49" s="80">
        <v>3.102</v>
      </c>
      <c r="D49" s="80">
        <v>4.337</v>
      </c>
      <c r="E49" s="92">
        <v>2.257604562737643</v>
      </c>
      <c r="F49" s="92">
        <v>8.096891232283156</v>
      </c>
      <c r="G49" s="128">
        <v>4.66268881363221</v>
      </c>
      <c r="I49" s="129"/>
      <c r="J49" s="126"/>
      <c r="K49" s="132"/>
      <c r="L49" s="132"/>
      <c r="M49" s="132"/>
    </row>
    <row r="50" spans="1:13" s="80" customFormat="1" ht="12">
      <c r="A50" s="78" t="s">
        <v>52</v>
      </c>
      <c r="B50" s="79">
        <v>51.666</v>
      </c>
      <c r="C50" s="79">
        <v>58.032</v>
      </c>
      <c r="D50" s="79">
        <v>109.698</v>
      </c>
      <c r="E50" s="88">
        <v>4.510679535364911</v>
      </c>
      <c r="F50" s="88">
        <v>6.229744367068835</v>
      </c>
      <c r="G50" s="124">
        <v>5.281697261267264</v>
      </c>
      <c r="I50" s="125"/>
      <c r="J50" s="126"/>
      <c r="K50" s="132"/>
      <c r="L50" s="132"/>
      <c r="M50" s="132"/>
    </row>
    <row r="51" spans="1:13" s="80" customFormat="1" ht="8.25" customHeight="1">
      <c r="A51" s="81" t="s">
        <v>53</v>
      </c>
      <c r="B51" s="80">
        <v>3.032</v>
      </c>
      <c r="C51" s="80">
        <v>3.329</v>
      </c>
      <c r="D51" s="80">
        <v>6.361</v>
      </c>
      <c r="E51" s="92">
        <v>4.025972301523018</v>
      </c>
      <c r="F51" s="92">
        <v>6.203067061695269</v>
      </c>
      <c r="G51" s="128">
        <v>4.9318870806422845</v>
      </c>
      <c r="I51" s="129"/>
      <c r="J51" s="126"/>
      <c r="K51" s="132"/>
      <c r="L51" s="132"/>
      <c r="M51" s="132"/>
    </row>
    <row r="52" spans="1:13" s="80" customFormat="1" ht="8.25" customHeight="1">
      <c r="A52" s="81" t="s">
        <v>54</v>
      </c>
      <c r="B52" s="80">
        <v>3.92</v>
      </c>
      <c r="C52" s="80">
        <v>3.88</v>
      </c>
      <c r="D52" s="80">
        <v>7.799</v>
      </c>
      <c r="E52" s="92">
        <v>3.35889636262371</v>
      </c>
      <c r="F52" s="92">
        <v>4.249214223916067</v>
      </c>
      <c r="G52" s="128">
        <v>3.749248852246232</v>
      </c>
      <c r="I52" s="129"/>
      <c r="J52" s="126"/>
      <c r="K52" s="132"/>
      <c r="L52" s="132"/>
      <c r="M52" s="132"/>
    </row>
    <row r="53" spans="1:13" s="80" customFormat="1" ht="8.25" customHeight="1">
      <c r="A53" s="81" t="s">
        <v>55</v>
      </c>
      <c r="B53" s="80">
        <v>6.136</v>
      </c>
      <c r="C53" s="80">
        <v>6.14</v>
      </c>
      <c r="D53" s="80">
        <v>12.276</v>
      </c>
      <c r="E53" s="92">
        <v>4.280014508523758</v>
      </c>
      <c r="F53" s="92">
        <v>5.81786482465865</v>
      </c>
      <c r="G53" s="128">
        <v>4.932101245480112</v>
      </c>
      <c r="I53" s="129"/>
      <c r="J53" s="126"/>
      <c r="K53" s="132"/>
      <c r="L53" s="132"/>
      <c r="M53" s="132"/>
    </row>
    <row r="54" spans="1:13" s="80" customFormat="1" ht="8.25" customHeight="1">
      <c r="A54" s="81" t="s">
        <v>56</v>
      </c>
      <c r="B54" s="80">
        <v>8.216</v>
      </c>
      <c r="C54" s="80">
        <v>8.54</v>
      </c>
      <c r="D54" s="80">
        <v>16.756</v>
      </c>
      <c r="E54" s="92">
        <v>4.528418360597909</v>
      </c>
      <c r="F54" s="92">
        <v>5.686888193380835</v>
      </c>
      <c r="G54" s="128">
        <v>5.053045518422688</v>
      </c>
      <c r="I54" s="129"/>
      <c r="J54" s="126"/>
      <c r="K54" s="132"/>
      <c r="L54" s="132"/>
      <c r="M54" s="132"/>
    </row>
    <row r="55" spans="1:13" s="80" customFormat="1" ht="8.25" customHeight="1">
      <c r="A55" s="81" t="s">
        <v>57</v>
      </c>
      <c r="B55" s="80">
        <v>12.114</v>
      </c>
      <c r="C55" s="80">
        <v>10.293</v>
      </c>
      <c r="D55" s="80">
        <v>22.407</v>
      </c>
      <c r="E55" s="92">
        <v>4.808115928223569</v>
      </c>
      <c r="F55" s="92">
        <v>4.678253597432937</v>
      </c>
      <c r="G55" s="128">
        <v>4.74758774996504</v>
      </c>
      <c r="I55" s="129"/>
      <c r="J55" s="126"/>
      <c r="K55" s="132"/>
      <c r="L55" s="132"/>
      <c r="M55" s="132"/>
    </row>
    <row r="56" spans="1:13" s="80" customFormat="1" ht="8.25" customHeight="1">
      <c r="A56" s="81" t="s">
        <v>58</v>
      </c>
      <c r="B56" s="80">
        <v>3.701</v>
      </c>
      <c r="C56" s="80">
        <v>6.306</v>
      </c>
      <c r="D56" s="80">
        <v>10.006</v>
      </c>
      <c r="E56" s="92">
        <v>4.04255551550502</v>
      </c>
      <c r="F56" s="92">
        <v>8.107065720456651</v>
      </c>
      <c r="G56" s="128">
        <v>5.909031854205298</v>
      </c>
      <c r="I56" s="129"/>
      <c r="J56" s="126"/>
      <c r="K56" s="132"/>
      <c r="L56" s="132"/>
      <c r="M56" s="132"/>
    </row>
    <row r="57" spans="1:13" s="80" customFormat="1" ht="8.25" customHeight="1">
      <c r="A57" s="81" t="s">
        <v>59</v>
      </c>
      <c r="B57" s="80">
        <v>3.645</v>
      </c>
      <c r="C57" s="80">
        <v>5.752</v>
      </c>
      <c r="D57" s="80">
        <v>9.397</v>
      </c>
      <c r="E57" s="92">
        <v>3.6254948377727825</v>
      </c>
      <c r="F57" s="92">
        <v>6.617122610036122</v>
      </c>
      <c r="G57" s="128">
        <v>5.012695770921351</v>
      </c>
      <c r="I57" s="129"/>
      <c r="J57" s="126"/>
      <c r="K57" s="132"/>
      <c r="L57" s="132"/>
      <c r="M57" s="132"/>
    </row>
    <row r="58" spans="1:13" s="80" customFormat="1" ht="8.25" customHeight="1">
      <c r="A58" s="81" t="s">
        <v>60</v>
      </c>
      <c r="B58" s="80">
        <v>6.901</v>
      </c>
      <c r="C58" s="80">
        <v>6.091</v>
      </c>
      <c r="D58" s="80">
        <v>12.992</v>
      </c>
      <c r="E58" s="92">
        <v>6.736823608657028</v>
      </c>
      <c r="F58" s="92">
        <v>7.40691198287813</v>
      </c>
      <c r="G58" s="128">
        <v>7.035213975123328</v>
      </c>
      <c r="I58" s="129"/>
      <c r="J58" s="126"/>
      <c r="K58" s="132"/>
      <c r="L58" s="132"/>
      <c r="M58" s="132"/>
    </row>
    <row r="59" spans="1:13" s="80" customFormat="1" ht="8.25" customHeight="1">
      <c r="A59" s="81" t="s">
        <v>61</v>
      </c>
      <c r="B59" s="80">
        <v>4.002</v>
      </c>
      <c r="C59" s="80">
        <v>7.701</v>
      </c>
      <c r="D59" s="80">
        <v>11.703</v>
      </c>
      <c r="E59" s="92">
        <v>4.872822023889248</v>
      </c>
      <c r="F59" s="92">
        <v>12.054472880957972</v>
      </c>
      <c r="G59" s="128">
        <v>8.014929972947984</v>
      </c>
      <c r="I59" s="129"/>
      <c r="J59" s="126"/>
      <c r="K59" s="132"/>
      <c r="L59" s="132"/>
      <c r="M59" s="132"/>
    </row>
    <row r="60" spans="1:13" s="80" customFormat="1" ht="12">
      <c r="A60" s="78" t="s">
        <v>62</v>
      </c>
      <c r="B60" s="79">
        <v>50.538</v>
      </c>
      <c r="C60" s="79">
        <v>56.974</v>
      </c>
      <c r="D60" s="79">
        <v>107.512</v>
      </c>
      <c r="E60" s="88">
        <v>5.373336182781465</v>
      </c>
      <c r="F60" s="88">
        <v>7.892185110485604</v>
      </c>
      <c r="G60" s="124">
        <v>6.467128398171843</v>
      </c>
      <c r="I60" s="125"/>
      <c r="J60" s="126"/>
      <c r="K60" s="132"/>
      <c r="L60" s="132"/>
      <c r="M60" s="132"/>
    </row>
    <row r="61" spans="1:13" s="80" customFormat="1" ht="8.25" customHeight="1">
      <c r="A61" s="81" t="s">
        <v>63</v>
      </c>
      <c r="B61" s="80">
        <v>4.683</v>
      </c>
      <c r="C61" s="80">
        <v>5.502</v>
      </c>
      <c r="D61" s="80">
        <v>10.185</v>
      </c>
      <c r="E61" s="92">
        <v>9.679419606870464</v>
      </c>
      <c r="F61" s="92">
        <v>14.21815644623614</v>
      </c>
      <c r="G61" s="128">
        <v>11.696410115069249</v>
      </c>
      <c r="I61" s="129"/>
      <c r="J61" s="126"/>
      <c r="K61" s="132"/>
      <c r="L61" s="132"/>
      <c r="M61" s="132"/>
    </row>
    <row r="62" spans="1:13" s="80" customFormat="1" ht="8.25" customHeight="1">
      <c r="A62" s="81" t="s">
        <v>64</v>
      </c>
      <c r="B62" s="80">
        <v>3.325</v>
      </c>
      <c r="C62" s="80">
        <v>6.449</v>
      </c>
      <c r="D62" s="80">
        <v>9.773</v>
      </c>
      <c r="E62" s="92">
        <v>3.294297150556811</v>
      </c>
      <c r="F62" s="92">
        <v>9.665767386091128</v>
      </c>
      <c r="G62" s="128">
        <v>5.829371730559317</v>
      </c>
      <c r="I62" s="129"/>
      <c r="J62" s="126"/>
      <c r="K62" s="132"/>
      <c r="L62" s="132"/>
      <c r="M62" s="132"/>
    </row>
    <row r="63" spans="1:13" s="80" customFormat="1" ht="8.25" customHeight="1">
      <c r="A63" s="81" t="s">
        <v>65</v>
      </c>
      <c r="B63" s="80">
        <v>2.341</v>
      </c>
      <c r="C63" s="80">
        <v>5.857</v>
      </c>
      <c r="D63" s="80">
        <v>8.198</v>
      </c>
      <c r="E63" s="92">
        <v>3.148748436386136</v>
      </c>
      <c r="F63" s="92">
        <v>10.469210832067208</v>
      </c>
      <c r="G63" s="128">
        <v>6.292020998986891</v>
      </c>
      <c r="I63" s="129"/>
      <c r="J63" s="126"/>
      <c r="K63" s="132"/>
      <c r="L63" s="132"/>
      <c r="M63" s="132"/>
    </row>
    <row r="64" spans="1:13" s="80" customFormat="1" ht="8.25" customHeight="1">
      <c r="A64" s="81" t="s">
        <v>66</v>
      </c>
      <c r="B64" s="80">
        <v>15.578</v>
      </c>
      <c r="C64" s="80">
        <v>11.956</v>
      </c>
      <c r="D64" s="80">
        <v>27.534</v>
      </c>
      <c r="E64" s="92">
        <v>6.171215782593194</v>
      </c>
      <c r="F64" s="92">
        <v>5.901749397780674</v>
      </c>
      <c r="G64" s="128">
        <v>6.05124237935536</v>
      </c>
      <c r="I64" s="129"/>
      <c r="J64" s="126"/>
      <c r="K64" s="132"/>
      <c r="L64" s="132"/>
      <c r="M64" s="132"/>
    </row>
    <row r="65" spans="1:13" s="80" customFormat="1" ht="8.25" customHeight="1">
      <c r="A65" s="81" t="s">
        <v>67</v>
      </c>
      <c r="B65" s="80">
        <v>4.154</v>
      </c>
      <c r="C65" s="80">
        <v>5.098</v>
      </c>
      <c r="D65" s="80">
        <v>9.252</v>
      </c>
      <c r="E65" s="92">
        <v>5.113496479393373</v>
      </c>
      <c r="F65" s="92">
        <v>7.990595611285267</v>
      </c>
      <c r="G65" s="128">
        <v>6.37914986037853</v>
      </c>
      <c r="I65" s="129"/>
      <c r="J65" s="126"/>
      <c r="K65" s="132"/>
      <c r="L65" s="132"/>
      <c r="M65" s="132"/>
    </row>
    <row r="66" spans="1:13" s="80" customFormat="1" ht="8.25" customHeight="1">
      <c r="A66" s="81" t="s">
        <v>68</v>
      </c>
      <c r="B66" s="80">
        <v>5.043</v>
      </c>
      <c r="C66" s="80">
        <v>5.587</v>
      </c>
      <c r="D66" s="80">
        <v>10.63</v>
      </c>
      <c r="E66" s="92">
        <v>4.8121606534538195</v>
      </c>
      <c r="F66" s="92">
        <v>7.125094053281981</v>
      </c>
      <c r="G66" s="128">
        <v>5.802085039026254</v>
      </c>
      <c r="I66" s="129"/>
      <c r="J66" s="126"/>
      <c r="K66" s="132"/>
      <c r="L66" s="132"/>
      <c r="M66" s="132"/>
    </row>
    <row r="67" spans="1:13" s="80" customFormat="1" ht="8.25" customHeight="1">
      <c r="A67" s="81" t="s">
        <v>69</v>
      </c>
      <c r="B67" s="80">
        <v>4.773</v>
      </c>
      <c r="C67" s="80">
        <v>4.901</v>
      </c>
      <c r="D67" s="80">
        <v>9.674</v>
      </c>
      <c r="E67" s="92">
        <v>5.326117279473302</v>
      </c>
      <c r="F67" s="92">
        <v>7.276371464627718</v>
      </c>
      <c r="G67" s="128">
        <v>6.162961075364719</v>
      </c>
      <c r="I67" s="129"/>
      <c r="J67" s="126"/>
      <c r="K67" s="132"/>
      <c r="L67" s="132"/>
      <c r="M67" s="132"/>
    </row>
    <row r="68" spans="1:13" s="80" customFormat="1" ht="8.25" customHeight="1">
      <c r="A68" s="81" t="s">
        <v>70</v>
      </c>
      <c r="B68" s="80">
        <v>3.952</v>
      </c>
      <c r="C68" s="80">
        <v>4.038</v>
      </c>
      <c r="D68" s="80">
        <v>7.99</v>
      </c>
      <c r="E68" s="92">
        <v>5.839847501957944</v>
      </c>
      <c r="F68" s="92">
        <v>7.437559861489723</v>
      </c>
      <c r="G68" s="128">
        <v>6.551059730250483</v>
      </c>
      <c r="I68" s="129"/>
      <c r="J68" s="126"/>
      <c r="K68" s="132"/>
      <c r="L68" s="132"/>
      <c r="M68" s="132"/>
    </row>
    <row r="69" spans="1:13" s="80" customFormat="1" ht="8.25" customHeight="1">
      <c r="A69" s="81" t="s">
        <v>71</v>
      </c>
      <c r="B69" s="80">
        <v>2.766</v>
      </c>
      <c r="C69" s="80">
        <v>3.679</v>
      </c>
      <c r="D69" s="80">
        <v>6.446</v>
      </c>
      <c r="E69" s="92">
        <v>4.837017347509793</v>
      </c>
      <c r="F69" s="92">
        <v>8.811764987664965</v>
      </c>
      <c r="G69" s="128">
        <v>6.515323037114902</v>
      </c>
      <c r="I69" s="129"/>
      <c r="J69" s="126"/>
      <c r="K69" s="132"/>
      <c r="L69" s="132"/>
      <c r="M69" s="132"/>
    </row>
    <row r="70" spans="1:13" s="80" customFormat="1" ht="8.25" customHeight="1">
      <c r="A70" s="81" t="s">
        <v>72</v>
      </c>
      <c r="B70" s="80">
        <v>3.923</v>
      </c>
      <c r="C70" s="80">
        <v>3.908</v>
      </c>
      <c r="D70" s="80">
        <v>7.831</v>
      </c>
      <c r="E70" s="92">
        <v>6.135535432208824</v>
      </c>
      <c r="F70" s="92">
        <v>7.465423702911286</v>
      </c>
      <c r="G70" s="128">
        <v>6.734200727510384</v>
      </c>
      <c r="I70" s="129"/>
      <c r="J70" s="126"/>
      <c r="K70" s="132"/>
      <c r="L70" s="132"/>
      <c r="M70" s="132"/>
    </row>
    <row r="71" spans="1:13" s="80" customFormat="1" ht="12">
      <c r="A71" s="78" t="s">
        <v>73</v>
      </c>
      <c r="B71" s="79">
        <v>11.559</v>
      </c>
      <c r="C71" s="79">
        <v>14.177</v>
      </c>
      <c r="D71" s="79">
        <v>25.737</v>
      </c>
      <c r="E71" s="88">
        <v>5.2080705042713475</v>
      </c>
      <c r="F71" s="88">
        <v>8.272598367304068</v>
      </c>
      <c r="G71" s="124">
        <v>6.543560172684697</v>
      </c>
      <c r="I71" s="125"/>
      <c r="J71" s="126"/>
      <c r="K71" s="132"/>
      <c r="L71" s="132"/>
      <c r="M71" s="132"/>
    </row>
    <row r="72" spans="1:13" s="80" customFormat="1" ht="12">
      <c r="A72" s="81" t="s">
        <v>74</v>
      </c>
      <c r="B72" s="80">
        <v>9.667</v>
      </c>
      <c r="C72" s="80">
        <v>11.725</v>
      </c>
      <c r="D72" s="80">
        <v>21.393</v>
      </c>
      <c r="E72" s="92">
        <v>5.752591552313057</v>
      </c>
      <c r="F72" s="92">
        <v>9.046649074888508</v>
      </c>
      <c r="G72" s="128">
        <v>7.187203934769901</v>
      </c>
      <c r="I72" s="137"/>
      <c r="J72" s="126"/>
      <c r="K72" s="132"/>
      <c r="L72" s="132"/>
      <c r="M72" s="132"/>
    </row>
    <row r="73" spans="1:13" s="80" customFormat="1" ht="12">
      <c r="A73" s="81" t="s">
        <v>75</v>
      </c>
      <c r="B73" s="80">
        <v>1.892</v>
      </c>
      <c r="C73" s="80">
        <v>2.452</v>
      </c>
      <c r="D73" s="80">
        <v>4.344</v>
      </c>
      <c r="E73" s="92">
        <v>3.510399465647438</v>
      </c>
      <c r="F73" s="92">
        <v>5.870663442430628</v>
      </c>
      <c r="G73" s="128">
        <v>4.540893125940794</v>
      </c>
      <c r="I73" s="137"/>
      <c r="J73" s="126"/>
      <c r="K73" s="132"/>
      <c r="L73" s="132"/>
      <c r="M73" s="132"/>
    </row>
    <row r="74" spans="1:13" s="80" customFormat="1" ht="12">
      <c r="A74" s="78" t="s">
        <v>76</v>
      </c>
      <c r="B74" s="79">
        <v>20.985</v>
      </c>
      <c r="C74" s="79">
        <v>26.057</v>
      </c>
      <c r="D74" s="79">
        <v>47.042</v>
      </c>
      <c r="E74" s="88">
        <v>5.375173537291947</v>
      </c>
      <c r="F74" s="88">
        <v>8.472195578734485</v>
      </c>
      <c r="G74" s="124">
        <v>6.739879506852063</v>
      </c>
      <c r="I74" s="125"/>
      <c r="J74" s="126"/>
      <c r="K74" s="132"/>
      <c r="L74" s="132"/>
      <c r="M74" s="132"/>
    </row>
    <row r="75" spans="1:13" s="80" customFormat="1" ht="12">
      <c r="A75" s="81" t="s">
        <v>77</v>
      </c>
      <c r="B75" s="80">
        <v>4.698</v>
      </c>
      <c r="C75" s="80">
        <v>5.308</v>
      </c>
      <c r="D75" s="80">
        <v>10.006</v>
      </c>
      <c r="E75" s="92">
        <v>4.698234911745588</v>
      </c>
      <c r="F75" s="92">
        <v>7.202757347952344</v>
      </c>
      <c r="G75" s="128">
        <v>5.760871442635976</v>
      </c>
      <c r="I75" s="137"/>
      <c r="J75" s="126"/>
      <c r="K75" s="132"/>
      <c r="L75" s="132"/>
      <c r="M75" s="132"/>
    </row>
    <row r="76" spans="1:13" s="80" customFormat="1" ht="12">
      <c r="A76" s="81" t="s">
        <v>78</v>
      </c>
      <c r="B76" s="80">
        <v>5.978</v>
      </c>
      <c r="C76" s="80">
        <v>8.904</v>
      </c>
      <c r="D76" s="80">
        <v>14.882</v>
      </c>
      <c r="E76" s="92">
        <v>5.137813378254106</v>
      </c>
      <c r="F76" s="92">
        <v>8.861464968152868</v>
      </c>
      <c r="G76" s="128">
        <v>6.863346446343499</v>
      </c>
      <c r="I76" s="137"/>
      <c r="J76" s="126"/>
      <c r="K76" s="132"/>
      <c r="L76" s="132"/>
      <c r="M76" s="132"/>
    </row>
    <row r="77" spans="1:13" s="80" customFormat="1" ht="12">
      <c r="A77" s="81" t="s">
        <v>79</v>
      </c>
      <c r="B77" s="80">
        <v>3.508</v>
      </c>
      <c r="C77" s="80">
        <v>4.016</v>
      </c>
      <c r="D77" s="80">
        <v>7.524</v>
      </c>
      <c r="E77" s="92">
        <v>4.449292273349906</v>
      </c>
      <c r="F77" s="92">
        <v>6.588358816195289</v>
      </c>
      <c r="G77" s="128">
        <v>5.381974248927039</v>
      </c>
      <c r="I77" s="137"/>
      <c r="J77" s="126"/>
      <c r="K77" s="132"/>
      <c r="L77" s="132"/>
      <c r="M77" s="132"/>
    </row>
    <row r="78" spans="1:13" s="80" customFormat="1" ht="12">
      <c r="A78" s="81" t="s">
        <v>80</v>
      </c>
      <c r="B78" s="80">
        <v>6.802</v>
      </c>
      <c r="C78" s="80">
        <v>7.828</v>
      </c>
      <c r="D78" s="80">
        <v>14.63</v>
      </c>
      <c r="E78" s="92">
        <v>7.143832379351993</v>
      </c>
      <c r="F78" s="92">
        <v>10.807974816369361</v>
      </c>
      <c r="G78" s="128">
        <v>8.726877948974906</v>
      </c>
      <c r="I78" s="137"/>
      <c r="J78" s="126"/>
      <c r="K78" s="132"/>
      <c r="L78" s="132"/>
      <c r="M78" s="132"/>
    </row>
    <row r="79" spans="1:13" s="80" customFormat="1" ht="12">
      <c r="A79" s="78" t="s">
        <v>81</v>
      </c>
      <c r="B79" s="79">
        <v>115.407</v>
      </c>
      <c r="C79" s="79">
        <v>103.453</v>
      </c>
      <c r="D79" s="79">
        <v>218.86</v>
      </c>
      <c r="E79" s="88">
        <v>8.129417549178584</v>
      </c>
      <c r="F79" s="88">
        <v>9.832225002684893</v>
      </c>
      <c r="G79" s="124">
        <v>8.85425474329296</v>
      </c>
      <c r="I79" s="125"/>
      <c r="J79" s="126"/>
      <c r="K79" s="132"/>
      <c r="L79" s="132"/>
      <c r="M79" s="132"/>
    </row>
    <row r="80" spans="1:13" s="80" customFormat="1" ht="12">
      <c r="A80" s="81" t="s">
        <v>82</v>
      </c>
      <c r="B80" s="80">
        <v>8.374</v>
      </c>
      <c r="C80" s="80">
        <v>6.369</v>
      </c>
      <c r="D80" s="80">
        <v>14.743</v>
      </c>
      <c r="E80" s="92">
        <v>10.484537373231504</v>
      </c>
      <c r="F80" s="92">
        <v>12.311290665532638</v>
      </c>
      <c r="G80" s="128">
        <v>11.202632158841364</v>
      </c>
      <c r="I80" s="137"/>
      <c r="J80" s="126"/>
      <c r="K80" s="132"/>
      <c r="L80" s="132"/>
      <c r="M80" s="132"/>
    </row>
    <row r="81" spans="1:13" s="80" customFormat="1" ht="12">
      <c r="A81" s="81" t="s">
        <v>83</v>
      </c>
      <c r="B81" s="80">
        <v>3.187</v>
      </c>
      <c r="C81" s="80">
        <v>2.472</v>
      </c>
      <c r="D81" s="80">
        <v>5.658</v>
      </c>
      <c r="E81" s="92">
        <v>8.556623530043495</v>
      </c>
      <c r="F81" s="92">
        <v>9.376066755167836</v>
      </c>
      <c r="G81" s="128">
        <v>8.89482785725515</v>
      </c>
      <c r="I81" s="137"/>
      <c r="J81" s="126"/>
      <c r="K81" s="132"/>
      <c r="L81" s="132"/>
      <c r="M81" s="132"/>
    </row>
    <row r="82" spans="1:13" s="80" customFormat="1" ht="12">
      <c r="A82" s="81" t="s">
        <v>84</v>
      </c>
      <c r="B82" s="80">
        <v>84.463</v>
      </c>
      <c r="C82" s="80">
        <v>74.182</v>
      </c>
      <c r="D82" s="80">
        <v>158.646</v>
      </c>
      <c r="E82" s="92">
        <v>8.082127420557118</v>
      </c>
      <c r="F82" s="92">
        <v>9.092658531951535</v>
      </c>
      <c r="G82" s="128">
        <v>8.525211402630118</v>
      </c>
      <c r="I82" s="137"/>
      <c r="J82" s="126"/>
      <c r="K82" s="132"/>
      <c r="L82" s="132"/>
      <c r="M82" s="132"/>
    </row>
    <row r="83" spans="1:13" s="80" customFormat="1" ht="12">
      <c r="A83" s="81" t="s">
        <v>85</v>
      </c>
      <c r="B83" s="80">
        <v>10.982</v>
      </c>
      <c r="C83" s="80">
        <v>11.59</v>
      </c>
      <c r="D83" s="80">
        <v>22.571</v>
      </c>
      <c r="E83" s="92">
        <v>7.832704501201794</v>
      </c>
      <c r="F83" s="92">
        <v>13.024667078721134</v>
      </c>
      <c r="G83" s="128">
        <v>9.848117945294536</v>
      </c>
      <c r="I83" s="137"/>
      <c r="J83" s="126"/>
      <c r="K83" s="132"/>
      <c r="L83" s="132"/>
      <c r="M83" s="132"/>
    </row>
    <row r="84" spans="1:13" s="80" customFormat="1" ht="12">
      <c r="A84" s="81" t="s">
        <v>86</v>
      </c>
      <c r="B84" s="80">
        <v>8.401</v>
      </c>
      <c r="C84" s="80">
        <v>8.84</v>
      </c>
      <c r="D84" s="80">
        <v>17.241</v>
      </c>
      <c r="E84" s="92">
        <v>7.165582006294727</v>
      </c>
      <c r="F84" s="92">
        <v>12.764237033614414</v>
      </c>
      <c r="G84" s="128">
        <v>9.244702299245025</v>
      </c>
      <c r="I84" s="137"/>
      <c r="J84" s="126"/>
      <c r="K84" s="132"/>
      <c r="L84" s="132"/>
      <c r="M84" s="132"/>
    </row>
    <row r="85" spans="1:13" s="80" customFormat="1" ht="12">
      <c r="A85" s="78" t="s">
        <v>87</v>
      </c>
      <c r="B85" s="79">
        <v>23.253</v>
      </c>
      <c r="C85" s="79">
        <v>23.908</v>
      </c>
      <c r="D85" s="79">
        <v>47.161</v>
      </c>
      <c r="E85" s="88">
        <v>7.055043477733211</v>
      </c>
      <c r="F85" s="88">
        <v>10.65409399203216</v>
      </c>
      <c r="G85" s="124">
        <v>8.512877349294941</v>
      </c>
      <c r="I85" s="125"/>
      <c r="J85" s="126"/>
      <c r="K85" s="132"/>
      <c r="L85" s="132"/>
      <c r="M85" s="132"/>
    </row>
    <row r="86" spans="1:13" s="80" customFormat="1" ht="12">
      <c r="A86" s="81" t="s">
        <v>88</v>
      </c>
      <c r="B86" s="80">
        <v>4.796</v>
      </c>
      <c r="C86" s="80">
        <v>6.003</v>
      </c>
      <c r="D86" s="80">
        <v>10.799</v>
      </c>
      <c r="E86" s="92">
        <v>6.313101396622306</v>
      </c>
      <c r="F86" s="92">
        <v>11.100837694398729</v>
      </c>
      <c r="G86" s="128">
        <v>8.304048598562035</v>
      </c>
      <c r="I86" s="137"/>
      <c r="J86" s="126"/>
      <c r="K86" s="132"/>
      <c r="L86" s="132"/>
      <c r="M86" s="132"/>
    </row>
    <row r="87" spans="1:13" s="80" customFormat="1" ht="12">
      <c r="A87" s="81" t="s">
        <v>89</v>
      </c>
      <c r="B87" s="80">
        <v>5.315</v>
      </c>
      <c r="C87" s="80">
        <v>5.494</v>
      </c>
      <c r="D87" s="80">
        <v>10.809</v>
      </c>
      <c r="E87" s="92">
        <v>6.632557559118989</v>
      </c>
      <c r="F87" s="92">
        <v>10.59697174269457</v>
      </c>
      <c r="G87" s="128">
        <v>8.189877254129412</v>
      </c>
      <c r="I87" s="137"/>
      <c r="J87" s="126"/>
      <c r="K87" s="132"/>
      <c r="L87" s="132"/>
      <c r="M87" s="132"/>
    </row>
    <row r="88" spans="1:13" s="80" customFormat="1" ht="12">
      <c r="A88" s="81" t="s">
        <v>90</v>
      </c>
      <c r="B88" s="80">
        <v>6.345</v>
      </c>
      <c r="C88" s="80">
        <v>5.289</v>
      </c>
      <c r="D88" s="80">
        <v>11.634</v>
      </c>
      <c r="E88" s="92">
        <v>8.314223940247658</v>
      </c>
      <c r="F88" s="92">
        <v>9.5086564910199</v>
      </c>
      <c r="G88" s="128">
        <v>8.817778047264625</v>
      </c>
      <c r="I88" s="137"/>
      <c r="J88" s="126"/>
      <c r="K88" s="132"/>
      <c r="L88" s="132"/>
      <c r="M88" s="132"/>
    </row>
    <row r="89" spans="1:13" s="80" customFormat="1" ht="12">
      <c r="A89" s="81" t="s">
        <v>91</v>
      </c>
      <c r="B89" s="80">
        <v>6.797</v>
      </c>
      <c r="C89" s="80">
        <v>7.121</v>
      </c>
      <c r="D89" s="80">
        <v>13.919</v>
      </c>
      <c r="E89" s="92">
        <v>6.99452539721742</v>
      </c>
      <c r="F89" s="92">
        <v>11.329069619447626</v>
      </c>
      <c r="G89" s="128">
        <v>8.697581123893197</v>
      </c>
      <c r="I89" s="137"/>
      <c r="J89" s="126"/>
      <c r="K89" s="132"/>
      <c r="L89" s="132"/>
      <c r="M89" s="132"/>
    </row>
    <row r="90" spans="1:13" s="80" customFormat="1" ht="12">
      <c r="A90" s="78" t="s">
        <v>92</v>
      </c>
      <c r="B90" s="79">
        <v>6.442</v>
      </c>
      <c r="C90" s="79">
        <v>5.401</v>
      </c>
      <c r="D90" s="79">
        <v>11.843</v>
      </c>
      <c r="E90" s="88">
        <v>8.889931552219034</v>
      </c>
      <c r="F90" s="88">
        <v>11.552694060020105</v>
      </c>
      <c r="G90" s="124">
        <v>9.934069252449335</v>
      </c>
      <c r="I90" s="125"/>
      <c r="J90" s="126"/>
      <c r="K90" s="132"/>
      <c r="L90" s="132"/>
      <c r="M90" s="132"/>
    </row>
    <row r="91" spans="1:13" s="80" customFormat="1" ht="12">
      <c r="A91" s="81" t="s">
        <v>93</v>
      </c>
      <c r="B91" s="80">
        <v>5.16</v>
      </c>
      <c r="C91" s="80">
        <v>3.955</v>
      </c>
      <c r="D91" s="80">
        <v>9.115</v>
      </c>
      <c r="E91" s="92">
        <v>9.91487808158638</v>
      </c>
      <c r="F91" s="92">
        <v>11.910498102752513</v>
      </c>
      <c r="G91" s="128">
        <v>10.692207533226197</v>
      </c>
      <c r="I91" s="137"/>
      <c r="J91" s="126"/>
      <c r="K91" s="132"/>
      <c r="L91" s="132"/>
      <c r="M91" s="132"/>
    </row>
    <row r="92" spans="1:13" s="80" customFormat="1" ht="12">
      <c r="A92" s="81" t="s">
        <v>94</v>
      </c>
      <c r="B92" s="80">
        <v>1.283</v>
      </c>
      <c r="C92" s="80">
        <v>1.445</v>
      </c>
      <c r="D92" s="80">
        <v>2.728</v>
      </c>
      <c r="E92" s="92">
        <v>6.28244050533738</v>
      </c>
      <c r="F92" s="92">
        <v>10.668930891907856</v>
      </c>
      <c r="G92" s="128">
        <v>8.031324520858481</v>
      </c>
      <c r="I92" s="137"/>
      <c r="J92" s="126"/>
      <c r="K92" s="132"/>
      <c r="L92" s="132"/>
      <c r="M92" s="132"/>
    </row>
    <row r="93" spans="1:13" s="80" customFormat="1" ht="12">
      <c r="A93" s="78" t="s">
        <v>95</v>
      </c>
      <c r="B93" s="79">
        <v>168.371</v>
      </c>
      <c r="C93" s="79">
        <v>119.625</v>
      </c>
      <c r="D93" s="79">
        <v>287.995</v>
      </c>
      <c r="E93" s="88">
        <v>13.741968867936846</v>
      </c>
      <c r="F93" s="88">
        <v>18.988034958619178</v>
      </c>
      <c r="G93" s="124">
        <v>15.52337872203722</v>
      </c>
      <c r="I93" s="125"/>
      <c r="J93" s="126"/>
      <c r="K93" s="132"/>
      <c r="L93" s="132"/>
      <c r="M93" s="132"/>
    </row>
    <row r="94" spans="1:13" s="80" customFormat="1" ht="12">
      <c r="A94" s="81" t="s">
        <v>96</v>
      </c>
      <c r="B94" s="80">
        <v>22.76</v>
      </c>
      <c r="C94" s="80">
        <v>14.556</v>
      </c>
      <c r="D94" s="80">
        <v>37.316</v>
      </c>
      <c r="E94" s="92">
        <v>12.54201796440183</v>
      </c>
      <c r="F94" s="92">
        <v>15.726525276316213</v>
      </c>
      <c r="G94" s="128">
        <v>13.61763621832885</v>
      </c>
      <c r="I94" s="137"/>
      <c r="J94" s="126"/>
      <c r="K94" s="132"/>
      <c r="L94" s="132"/>
      <c r="M94" s="132"/>
    </row>
    <row r="95" spans="1:13" s="80" customFormat="1" ht="12">
      <c r="A95" s="81" t="s">
        <v>97</v>
      </c>
      <c r="B95" s="80">
        <v>6.252</v>
      </c>
      <c r="C95" s="80">
        <v>3.869</v>
      </c>
      <c r="D95" s="80">
        <v>10.121</v>
      </c>
      <c r="E95" s="92">
        <v>10.440358699463955</v>
      </c>
      <c r="F95" s="92">
        <v>10.911808669656203</v>
      </c>
      <c r="G95" s="128">
        <v>10.615691210404869</v>
      </c>
      <c r="I95" s="137"/>
      <c r="J95" s="126"/>
      <c r="K95" s="132"/>
      <c r="L95" s="132"/>
      <c r="M95" s="132"/>
    </row>
    <row r="96" spans="1:13" s="80" customFormat="1" ht="12">
      <c r="A96" s="81" t="s">
        <v>98</v>
      </c>
      <c r="B96" s="80">
        <v>99.704</v>
      </c>
      <c r="C96" s="80">
        <v>66.771</v>
      </c>
      <c r="D96" s="80">
        <v>166.474</v>
      </c>
      <c r="E96" s="92">
        <v>15.728117970349665</v>
      </c>
      <c r="F96" s="92">
        <v>22.319046950522452</v>
      </c>
      <c r="G96" s="128">
        <v>17.841189684145547</v>
      </c>
      <c r="I96" s="137"/>
      <c r="J96" s="126"/>
      <c r="K96" s="132"/>
      <c r="L96" s="132"/>
      <c r="M96" s="132"/>
    </row>
    <row r="97" spans="1:13" s="80" customFormat="1" ht="12">
      <c r="A97" s="81" t="s">
        <v>99</v>
      </c>
      <c r="B97" s="80">
        <v>10.722</v>
      </c>
      <c r="C97" s="80">
        <v>10.775</v>
      </c>
      <c r="D97" s="80">
        <v>21.497</v>
      </c>
      <c r="E97" s="92">
        <v>10.778695940647808</v>
      </c>
      <c r="F97" s="92">
        <v>19.30830570737389</v>
      </c>
      <c r="G97" s="128">
        <v>13.84411285492565</v>
      </c>
      <c r="I97" s="137"/>
      <c r="J97" s="126"/>
      <c r="K97" s="132"/>
      <c r="L97" s="132"/>
      <c r="M97" s="132"/>
    </row>
    <row r="98" spans="1:13" s="80" customFormat="1" ht="12">
      <c r="A98" s="81" t="s">
        <v>100</v>
      </c>
      <c r="B98" s="80">
        <v>28.933</v>
      </c>
      <c r="C98" s="80">
        <v>23.654</v>
      </c>
      <c r="D98" s="80">
        <v>52.587</v>
      </c>
      <c r="E98" s="92">
        <v>11.550883692705693</v>
      </c>
      <c r="F98" s="92">
        <v>16.089186358133016</v>
      </c>
      <c r="G98" s="128">
        <v>13.229400680753006</v>
      </c>
      <c r="I98" s="137"/>
      <c r="J98" s="126"/>
      <c r="K98" s="132"/>
      <c r="L98" s="132"/>
      <c r="M98" s="132"/>
    </row>
    <row r="99" spans="1:13" s="80" customFormat="1" ht="12">
      <c r="A99" s="78" t="s">
        <v>101</v>
      </c>
      <c r="B99" s="79">
        <v>101.508</v>
      </c>
      <c r="C99" s="79">
        <v>84.93</v>
      </c>
      <c r="D99" s="79">
        <v>186.438</v>
      </c>
      <c r="E99" s="88">
        <v>11.064724079520209</v>
      </c>
      <c r="F99" s="88">
        <v>16.858515902743456</v>
      </c>
      <c r="G99" s="124">
        <v>13.1185076095056</v>
      </c>
      <c r="I99" s="125"/>
      <c r="J99" s="126"/>
      <c r="K99" s="132"/>
      <c r="L99" s="132"/>
      <c r="M99" s="132"/>
    </row>
    <row r="100" spans="1:13" s="80" customFormat="1" ht="12">
      <c r="A100" s="81" t="s">
        <v>102</v>
      </c>
      <c r="B100" s="80">
        <v>17.665</v>
      </c>
      <c r="C100" s="80">
        <v>11.747</v>
      </c>
      <c r="D100" s="80">
        <v>29.412</v>
      </c>
      <c r="E100" s="92">
        <v>12.260124232224033</v>
      </c>
      <c r="F100" s="92">
        <v>17.488982848975702</v>
      </c>
      <c r="G100" s="128">
        <v>13.922642518686123</v>
      </c>
      <c r="I100" s="137"/>
      <c r="J100" s="126"/>
      <c r="K100" s="132"/>
      <c r="L100" s="132"/>
      <c r="M100" s="132"/>
    </row>
    <row r="101" spans="1:13" s="80" customFormat="1" ht="12">
      <c r="A101" s="81" t="s">
        <v>103</v>
      </c>
      <c r="B101" s="80">
        <v>39.991</v>
      </c>
      <c r="C101" s="80">
        <v>32.083</v>
      </c>
      <c r="D101" s="80">
        <v>72.074</v>
      </c>
      <c r="E101" s="92">
        <v>10.4623023814943</v>
      </c>
      <c r="F101" s="92">
        <v>15.838842016400159</v>
      </c>
      <c r="G101" s="128">
        <v>12.324597553343205</v>
      </c>
      <c r="I101" s="137"/>
      <c r="J101" s="126"/>
      <c r="K101" s="132"/>
      <c r="L101" s="132"/>
      <c r="M101" s="132"/>
    </row>
    <row r="102" spans="1:13" s="80" customFormat="1" ht="12">
      <c r="A102" s="81" t="s">
        <v>104</v>
      </c>
      <c r="B102" s="80">
        <v>10.19</v>
      </c>
      <c r="C102" s="80">
        <v>11.932</v>
      </c>
      <c r="D102" s="80">
        <v>22.122</v>
      </c>
      <c r="E102" s="92">
        <v>8.078261627860886</v>
      </c>
      <c r="F102" s="92">
        <v>16.459293182884103</v>
      </c>
      <c r="G102" s="128">
        <v>11.137010093890805</v>
      </c>
      <c r="I102" s="137"/>
      <c r="J102" s="126"/>
      <c r="K102" s="132"/>
      <c r="L102" s="132"/>
      <c r="M102" s="132"/>
    </row>
    <row r="103" spans="1:13" s="80" customFormat="1" ht="12">
      <c r="A103" s="81" t="s">
        <v>105</v>
      </c>
      <c r="B103" s="80">
        <v>11.167</v>
      </c>
      <c r="C103" s="80">
        <v>7.186</v>
      </c>
      <c r="D103" s="80">
        <v>18.353</v>
      </c>
      <c r="E103" s="92">
        <v>12.528749817684082</v>
      </c>
      <c r="F103" s="92">
        <v>13.670173302642342</v>
      </c>
      <c r="G103" s="128">
        <v>12.952194102951347</v>
      </c>
      <c r="I103" s="137"/>
      <c r="J103" s="126"/>
      <c r="K103" s="132"/>
      <c r="L103" s="132"/>
      <c r="M103" s="132"/>
    </row>
    <row r="104" spans="1:13" s="80" customFormat="1" ht="12">
      <c r="A104" s="81" t="s">
        <v>106</v>
      </c>
      <c r="B104" s="80">
        <v>22.495</v>
      </c>
      <c r="C104" s="80">
        <v>21.982</v>
      </c>
      <c r="D104" s="80">
        <v>44.477</v>
      </c>
      <c r="E104" s="92">
        <v>12.795353969716619</v>
      </c>
      <c r="F104" s="92">
        <v>20.168267686915673</v>
      </c>
      <c r="G104" s="128">
        <v>15.616978992201519</v>
      </c>
      <c r="I104" s="137"/>
      <c r="J104" s="126"/>
      <c r="K104" s="132"/>
      <c r="L104" s="132"/>
      <c r="M104" s="132"/>
    </row>
    <row r="105" spans="1:13" s="80" customFormat="1" ht="12">
      <c r="A105" s="78" t="s">
        <v>107</v>
      </c>
      <c r="B105" s="79">
        <v>15.095</v>
      </c>
      <c r="C105" s="79">
        <v>10.379</v>
      </c>
      <c r="D105" s="79">
        <v>25.474</v>
      </c>
      <c r="E105" s="88">
        <v>11.243612853248319</v>
      </c>
      <c r="F105" s="88">
        <v>13.160797839290922</v>
      </c>
      <c r="G105" s="124">
        <v>11.953114735636932</v>
      </c>
      <c r="I105" s="125"/>
      <c r="J105" s="126"/>
      <c r="K105" s="132"/>
      <c r="L105" s="132"/>
      <c r="M105" s="132"/>
    </row>
    <row r="106" spans="1:13" s="80" customFormat="1" ht="12">
      <c r="A106" s="81" t="s">
        <v>108</v>
      </c>
      <c r="B106" s="80">
        <v>8.877</v>
      </c>
      <c r="C106" s="80">
        <v>6.029</v>
      </c>
      <c r="D106" s="80">
        <v>14.906</v>
      </c>
      <c r="E106" s="92">
        <v>10.406677530157912</v>
      </c>
      <c r="F106" s="92">
        <v>11.669408690602921</v>
      </c>
      <c r="G106" s="128">
        <v>10.882913402498412</v>
      </c>
      <c r="I106" s="137"/>
      <c r="J106" s="126"/>
      <c r="K106" s="132"/>
      <c r="L106" s="132"/>
      <c r="M106" s="132"/>
    </row>
    <row r="107" spans="1:13" s="80" customFormat="1" ht="12">
      <c r="A107" s="81" t="s">
        <v>109</v>
      </c>
      <c r="B107" s="80">
        <v>6.217</v>
      </c>
      <c r="C107" s="80">
        <v>4.35</v>
      </c>
      <c r="D107" s="80">
        <v>10.568</v>
      </c>
      <c r="E107" s="92">
        <v>12.700455557598413</v>
      </c>
      <c r="F107" s="92">
        <v>15.994411148288412</v>
      </c>
      <c r="G107" s="128">
        <v>13.877872619829285</v>
      </c>
      <c r="I107" s="137"/>
      <c r="J107" s="126"/>
      <c r="K107" s="132"/>
      <c r="L107" s="132"/>
      <c r="M107" s="132"/>
    </row>
    <row r="108" spans="1:13" s="80" customFormat="1" ht="12">
      <c r="A108" s="78" t="s">
        <v>110</v>
      </c>
      <c r="B108" s="79">
        <v>50.662</v>
      </c>
      <c r="C108" s="79">
        <v>33.586</v>
      </c>
      <c r="D108" s="79">
        <v>84.248</v>
      </c>
      <c r="E108" s="88">
        <v>12.243526847210877</v>
      </c>
      <c r="F108" s="88">
        <v>13.5507740475201</v>
      </c>
      <c r="G108" s="124">
        <v>12.733227636218542</v>
      </c>
      <c r="I108" s="125"/>
      <c r="J108" s="126"/>
      <c r="K108" s="132"/>
      <c r="L108" s="132"/>
      <c r="M108" s="132"/>
    </row>
    <row r="109" spans="1:13" s="80" customFormat="1" ht="12">
      <c r="A109" s="81" t="s">
        <v>111</v>
      </c>
      <c r="B109" s="80">
        <v>16.195</v>
      </c>
      <c r="C109" s="80">
        <v>13.65</v>
      </c>
      <c r="D109" s="80">
        <v>29.846</v>
      </c>
      <c r="E109" s="92">
        <v>10.658882841140196</v>
      </c>
      <c r="F109" s="92">
        <v>14.925209937018893</v>
      </c>
      <c r="G109" s="128">
        <v>12.262321484330062</v>
      </c>
      <c r="I109" s="137"/>
      <c r="J109" s="126"/>
      <c r="K109" s="132"/>
      <c r="L109" s="132"/>
      <c r="M109" s="132"/>
    </row>
    <row r="110" spans="1:13" s="80" customFormat="1" ht="12">
      <c r="A110" s="81" t="s">
        <v>112</v>
      </c>
      <c r="B110" s="80">
        <v>9.061</v>
      </c>
      <c r="C110" s="80">
        <v>5.944</v>
      </c>
      <c r="D110" s="80">
        <v>15.006</v>
      </c>
      <c r="E110" s="92">
        <v>10.8697216890595</v>
      </c>
      <c r="F110" s="92">
        <v>11.780794767614704</v>
      </c>
      <c r="G110" s="128">
        <v>11.21390566150535</v>
      </c>
      <c r="I110" s="137"/>
      <c r="J110" s="126"/>
      <c r="K110" s="132"/>
      <c r="L110" s="132"/>
      <c r="M110" s="132"/>
    </row>
    <row r="111" spans="1:13" s="80" customFormat="1" ht="12">
      <c r="A111" s="81" t="s">
        <v>113</v>
      </c>
      <c r="B111" s="80">
        <v>15.08</v>
      </c>
      <c r="C111" s="80">
        <v>7.906</v>
      </c>
      <c r="D111" s="80">
        <v>22.985</v>
      </c>
      <c r="E111" s="92">
        <v>13.839179193509905</v>
      </c>
      <c r="F111" s="92">
        <v>11.837455830388691</v>
      </c>
      <c r="G111" s="128">
        <v>13.078012893094288</v>
      </c>
      <c r="I111" s="137"/>
      <c r="J111" s="126"/>
      <c r="K111" s="132"/>
      <c r="L111" s="132"/>
      <c r="M111" s="132"/>
    </row>
    <row r="112" spans="1:13" s="80" customFormat="1" ht="12">
      <c r="A112" s="81" t="s">
        <v>114</v>
      </c>
      <c r="B112" s="80">
        <v>6.492</v>
      </c>
      <c r="C112" s="80">
        <v>2.771</v>
      </c>
      <c r="D112" s="80">
        <v>9.263</v>
      </c>
      <c r="E112" s="92">
        <v>18.0714842445162</v>
      </c>
      <c r="F112" s="92">
        <v>14.768427223791502</v>
      </c>
      <c r="G112" s="128">
        <v>16.938212006509772</v>
      </c>
      <c r="I112" s="137"/>
      <c r="J112" s="126"/>
      <c r="K112" s="132"/>
      <c r="L112" s="132"/>
      <c r="M112" s="132"/>
    </row>
    <row r="113" spans="1:13" s="80" customFormat="1" ht="12">
      <c r="A113" s="81" t="s">
        <v>115</v>
      </c>
      <c r="B113" s="80">
        <v>3.834</v>
      </c>
      <c r="C113" s="80">
        <v>3.315</v>
      </c>
      <c r="D113" s="80">
        <v>7.149</v>
      </c>
      <c r="E113" s="92">
        <v>11.411733190463433</v>
      </c>
      <c r="F113" s="92">
        <v>16.256375049038834</v>
      </c>
      <c r="G113" s="128">
        <v>13.241586249050732</v>
      </c>
      <c r="I113" s="137"/>
      <c r="J113" s="126"/>
      <c r="K113" s="132"/>
      <c r="L113" s="132"/>
      <c r="M113" s="132"/>
    </row>
    <row r="114" spans="1:13" s="80" customFormat="1" ht="12">
      <c r="A114" s="78" t="s">
        <v>116</v>
      </c>
      <c r="B114" s="79">
        <v>138.422</v>
      </c>
      <c r="C114" s="79">
        <v>102.282</v>
      </c>
      <c r="D114" s="79">
        <v>240.704</v>
      </c>
      <c r="E114" s="88">
        <v>12.82155308798411</v>
      </c>
      <c r="F114" s="88">
        <v>17.221540311052514</v>
      </c>
      <c r="G114" s="124">
        <v>14.383070922837632</v>
      </c>
      <c r="I114" s="125"/>
      <c r="J114" s="126"/>
      <c r="K114" s="132"/>
      <c r="L114" s="132"/>
      <c r="M114" s="132"/>
    </row>
    <row r="115" spans="1:13" s="80" customFormat="1" ht="12">
      <c r="A115" s="81" t="s">
        <v>117</v>
      </c>
      <c r="B115" s="80">
        <v>10.073</v>
      </c>
      <c r="C115" s="80">
        <v>7.918</v>
      </c>
      <c r="D115" s="80">
        <v>17.991</v>
      </c>
      <c r="E115" s="92">
        <v>10.936549986971249</v>
      </c>
      <c r="F115" s="92">
        <v>16.472154611079905</v>
      </c>
      <c r="G115" s="128">
        <v>12.834854073180999</v>
      </c>
      <c r="I115" s="137"/>
      <c r="J115" s="126"/>
      <c r="K115" s="132"/>
      <c r="L115" s="132"/>
      <c r="M115" s="132"/>
    </row>
    <row r="116" spans="1:13" s="80" customFormat="1" ht="12">
      <c r="A116" s="81" t="s">
        <v>118</v>
      </c>
      <c r="B116" s="80">
        <v>35.344</v>
      </c>
      <c r="C116" s="80">
        <v>29.087</v>
      </c>
      <c r="D116" s="80">
        <v>64.431</v>
      </c>
      <c r="E116" s="92">
        <v>13.61169841985065</v>
      </c>
      <c r="F116" s="92">
        <v>20.259944695581915</v>
      </c>
      <c r="G116" s="128">
        <v>15.97880107532215</v>
      </c>
      <c r="I116" s="137"/>
      <c r="J116" s="126"/>
      <c r="K116" s="132"/>
      <c r="L116" s="132"/>
      <c r="M116" s="132"/>
    </row>
    <row r="117" spans="1:13" s="80" customFormat="1" ht="12">
      <c r="A117" s="81" t="s">
        <v>119</v>
      </c>
      <c r="B117" s="80">
        <v>13.957</v>
      </c>
      <c r="C117" s="80">
        <v>13.98</v>
      </c>
      <c r="D117" s="80">
        <v>27.938</v>
      </c>
      <c r="E117" s="92">
        <v>10.23165457077927</v>
      </c>
      <c r="F117" s="92">
        <v>15.984998342042376</v>
      </c>
      <c r="G117" s="128">
        <v>12.479675523076098</v>
      </c>
      <c r="I117" s="137"/>
      <c r="J117" s="126"/>
      <c r="K117" s="132"/>
      <c r="L117" s="132"/>
      <c r="M117" s="132"/>
    </row>
    <row r="118" spans="1:13" s="80" customFormat="1" ht="12">
      <c r="A118" s="81" t="s">
        <v>120</v>
      </c>
      <c r="B118" s="80">
        <v>17.834</v>
      </c>
      <c r="C118" s="80">
        <v>9.429</v>
      </c>
      <c r="D118" s="80">
        <v>27.263</v>
      </c>
      <c r="E118" s="92">
        <v>16.944257061690625</v>
      </c>
      <c r="F118" s="92">
        <v>19.38209176122348</v>
      </c>
      <c r="G118" s="128">
        <v>17.714864943891776</v>
      </c>
      <c r="I118" s="137"/>
      <c r="J118" s="126"/>
      <c r="K118" s="132"/>
      <c r="L118" s="132"/>
      <c r="M118" s="132"/>
    </row>
    <row r="119" spans="1:13" s="80" customFormat="1" ht="12">
      <c r="A119" s="81" t="s">
        <v>121</v>
      </c>
      <c r="B119" s="80">
        <v>10.185</v>
      </c>
      <c r="C119" s="80">
        <v>4.654</v>
      </c>
      <c r="D119" s="80">
        <v>14.839</v>
      </c>
      <c r="E119" s="92">
        <v>17.567917205692112</v>
      </c>
      <c r="F119" s="92">
        <v>16.08154803040774</v>
      </c>
      <c r="G119" s="128">
        <v>17.073002358626248</v>
      </c>
      <c r="I119" s="137"/>
      <c r="J119" s="126"/>
      <c r="K119" s="132"/>
      <c r="L119" s="132"/>
      <c r="M119" s="132"/>
    </row>
    <row r="120" spans="1:13" s="80" customFormat="1" ht="12">
      <c r="A120" s="81" t="s">
        <v>122</v>
      </c>
      <c r="B120" s="80">
        <v>4.409</v>
      </c>
      <c r="C120" s="80">
        <v>3.347</v>
      </c>
      <c r="D120" s="80">
        <v>7.756</v>
      </c>
      <c r="E120" s="92">
        <v>12.718146940894798</v>
      </c>
      <c r="F120" s="92">
        <v>16.196467457052986</v>
      </c>
      <c r="G120" s="128">
        <v>14.017205233861057</v>
      </c>
      <c r="I120" s="137"/>
      <c r="J120" s="126"/>
      <c r="K120" s="132"/>
      <c r="L120" s="132"/>
      <c r="M120" s="132"/>
    </row>
    <row r="121" spans="1:13" s="80" customFormat="1" ht="12">
      <c r="A121" s="81" t="s">
        <v>123</v>
      </c>
      <c r="B121" s="80">
        <v>26.097</v>
      </c>
      <c r="C121" s="80">
        <v>17.094</v>
      </c>
      <c r="D121" s="80">
        <v>43.191</v>
      </c>
      <c r="E121" s="92">
        <v>11.629575493979555</v>
      </c>
      <c r="F121" s="92">
        <v>14.075043845564805</v>
      </c>
      <c r="G121" s="128">
        <v>12.488325897568608</v>
      </c>
      <c r="I121" s="137"/>
      <c r="J121" s="126"/>
      <c r="K121" s="132"/>
      <c r="L121" s="132"/>
      <c r="M121" s="132"/>
    </row>
    <row r="122" spans="1:13" s="80" customFormat="1" ht="12">
      <c r="A122" s="81" t="s">
        <v>124</v>
      </c>
      <c r="B122" s="80">
        <v>9.505</v>
      </c>
      <c r="C122" s="80">
        <v>5.726</v>
      </c>
      <c r="D122" s="80">
        <v>15.231</v>
      </c>
      <c r="E122" s="92">
        <v>12.383074076969178</v>
      </c>
      <c r="F122" s="92">
        <v>12.758751309075514</v>
      </c>
      <c r="G122" s="128">
        <v>12.52168336936952</v>
      </c>
      <c r="I122" s="137"/>
      <c r="J122" s="126"/>
      <c r="K122" s="132"/>
      <c r="L122" s="132"/>
      <c r="M122" s="132"/>
    </row>
    <row r="123" spans="1:13" s="80" customFormat="1" ht="12">
      <c r="A123" s="81" t="s">
        <v>125</v>
      </c>
      <c r="B123" s="80">
        <v>11.018</v>
      </c>
      <c r="C123" s="80">
        <v>11.046</v>
      </c>
      <c r="D123" s="80">
        <v>22.064</v>
      </c>
      <c r="E123" s="92">
        <v>11.927082205719977</v>
      </c>
      <c r="F123" s="92">
        <v>21.985589745631145</v>
      </c>
      <c r="G123" s="128">
        <v>15.47048099845744</v>
      </c>
      <c r="I123" s="137"/>
      <c r="J123" s="126"/>
      <c r="K123" s="132"/>
      <c r="L123" s="132"/>
      <c r="M123" s="132"/>
    </row>
    <row r="124" spans="1:13" s="80" customFormat="1" ht="12">
      <c r="A124" s="78" t="s">
        <v>126</v>
      </c>
      <c r="B124" s="79">
        <v>52.405</v>
      </c>
      <c r="C124" s="79">
        <v>41.634</v>
      </c>
      <c r="D124" s="79">
        <v>94.039</v>
      </c>
      <c r="E124" s="88">
        <v>12.780990334688541</v>
      </c>
      <c r="F124" s="88">
        <v>14.574005943858886</v>
      </c>
      <c r="G124" s="124">
        <v>13.517254662956232</v>
      </c>
      <c r="I124" s="125"/>
      <c r="J124" s="126"/>
      <c r="K124" s="132"/>
      <c r="L124" s="132"/>
      <c r="M124" s="132"/>
    </row>
    <row r="125" spans="1:13" s="80" customFormat="1" ht="12">
      <c r="A125" s="81" t="s">
        <v>127</v>
      </c>
      <c r="B125" s="80">
        <v>10.758</v>
      </c>
      <c r="C125" s="80">
        <v>8.489</v>
      </c>
      <c r="D125" s="80">
        <v>19.248</v>
      </c>
      <c r="E125" s="92">
        <v>13.379432138992872</v>
      </c>
      <c r="F125" s="92">
        <v>14.541935041797998</v>
      </c>
      <c r="G125" s="128">
        <v>13.86903389439705</v>
      </c>
      <c r="I125" s="137"/>
      <c r="J125" s="126"/>
      <c r="K125" s="132"/>
      <c r="L125" s="132"/>
      <c r="M125" s="132"/>
    </row>
    <row r="126" spans="1:13" s="80" customFormat="1" ht="12">
      <c r="A126" s="81" t="s">
        <v>128</v>
      </c>
      <c r="B126" s="80">
        <v>2.867</v>
      </c>
      <c r="C126" s="80">
        <v>2.584</v>
      </c>
      <c r="D126" s="80">
        <v>5.451</v>
      </c>
      <c r="E126" s="92">
        <v>7.672339970027832</v>
      </c>
      <c r="F126" s="92">
        <v>10.039240063716539</v>
      </c>
      <c r="G126" s="128">
        <v>8.637710555088976</v>
      </c>
      <c r="I126" s="137"/>
      <c r="J126" s="126"/>
      <c r="K126" s="132"/>
      <c r="L126" s="132"/>
      <c r="M126" s="132"/>
    </row>
    <row r="127" spans="1:13" s="80" customFormat="1" ht="12">
      <c r="A127" s="81" t="s">
        <v>129</v>
      </c>
      <c r="B127" s="80">
        <v>18.361</v>
      </c>
      <c r="C127" s="80">
        <v>13.176</v>
      </c>
      <c r="D127" s="80">
        <v>31.537</v>
      </c>
      <c r="E127" s="92">
        <v>13.242697439596105</v>
      </c>
      <c r="F127" s="92">
        <v>13.183250787933362</v>
      </c>
      <c r="G127" s="128">
        <v>13.217795846518158</v>
      </c>
      <c r="I127" s="137"/>
      <c r="J127" s="126"/>
      <c r="K127" s="132"/>
      <c r="L127" s="132"/>
      <c r="M127" s="132"/>
    </row>
    <row r="128" spans="1:13" s="80" customFormat="1" ht="12">
      <c r="A128" s="81" t="s">
        <v>130</v>
      </c>
      <c r="B128" s="80">
        <v>5.539</v>
      </c>
      <c r="C128" s="80">
        <v>4.762</v>
      </c>
      <c r="D128" s="80">
        <v>10.3</v>
      </c>
      <c r="E128" s="92">
        <v>13.742711822354545</v>
      </c>
      <c r="F128" s="92">
        <v>17.195681219080633</v>
      </c>
      <c r="G128" s="128">
        <v>15.1477271056076</v>
      </c>
      <c r="I128" s="137"/>
      <c r="J128" s="126"/>
      <c r="K128" s="132"/>
      <c r="L128" s="132"/>
      <c r="M128" s="132"/>
    </row>
    <row r="129" spans="1:13" s="80" customFormat="1" ht="12">
      <c r="A129" s="81" t="s">
        <v>171</v>
      </c>
      <c r="B129" s="80">
        <v>5.802</v>
      </c>
      <c r="C129" s="80">
        <v>5.579</v>
      </c>
      <c r="D129" s="80">
        <v>11.381</v>
      </c>
      <c r="E129" s="92">
        <v>12.712532865907097</v>
      </c>
      <c r="F129" s="92">
        <v>17.442551195873065</v>
      </c>
      <c r="G129" s="128">
        <v>14.661513687600644</v>
      </c>
      <c r="I129" s="137"/>
      <c r="J129" s="126"/>
      <c r="K129" s="132"/>
      <c r="L129" s="132"/>
      <c r="M129" s="132"/>
    </row>
    <row r="130" spans="1:13" s="80" customFormat="1" ht="12">
      <c r="A130" s="81" t="s">
        <v>172</v>
      </c>
      <c r="B130" s="80">
        <v>2.313</v>
      </c>
      <c r="C130" s="80">
        <v>1.862</v>
      </c>
      <c r="D130" s="80">
        <v>4.176</v>
      </c>
      <c r="E130" s="92">
        <v>17.070110701107012</v>
      </c>
      <c r="F130" s="92">
        <v>18.368353556278976</v>
      </c>
      <c r="G130" s="128">
        <v>17.62917933130699</v>
      </c>
      <c r="I130" s="137"/>
      <c r="J130" s="126"/>
      <c r="K130" s="132"/>
      <c r="L130" s="132"/>
      <c r="M130" s="132"/>
    </row>
    <row r="131" spans="1:13" s="80" customFormat="1" ht="12">
      <c r="A131" s="81" t="s">
        <v>173</v>
      </c>
      <c r="B131" s="80">
        <v>2.853</v>
      </c>
      <c r="C131" s="80">
        <v>2.123</v>
      </c>
      <c r="D131" s="80">
        <v>4.976</v>
      </c>
      <c r="E131" s="92">
        <v>11.78536021150033</v>
      </c>
      <c r="F131" s="92">
        <v>15.313040969417196</v>
      </c>
      <c r="G131" s="128">
        <v>13.069972683336836</v>
      </c>
      <c r="I131" s="137"/>
      <c r="J131" s="126"/>
      <c r="K131" s="132"/>
      <c r="L131" s="132"/>
      <c r="M131" s="132"/>
    </row>
    <row r="132" spans="1:13" s="80" customFormat="1" ht="12">
      <c r="A132" s="81" t="s">
        <v>174</v>
      </c>
      <c r="B132" s="80">
        <v>3.913</v>
      </c>
      <c r="C132" s="80">
        <v>3.058</v>
      </c>
      <c r="D132" s="80">
        <v>6.971</v>
      </c>
      <c r="E132" s="92">
        <v>13.08870751940059</v>
      </c>
      <c r="F132" s="92">
        <v>17.052361568058885</v>
      </c>
      <c r="G132" s="128">
        <v>14.574839532501205</v>
      </c>
      <c r="I132" s="137"/>
      <c r="J132" s="126"/>
      <c r="K132" s="132"/>
      <c r="L132" s="132"/>
      <c r="M132" s="132"/>
    </row>
    <row r="133" spans="1:13" s="80" customFormat="1" ht="12">
      <c r="A133" s="78" t="s">
        <v>131</v>
      </c>
      <c r="B133" s="79">
        <v>1114.32</v>
      </c>
      <c r="C133" s="79">
        <v>993.462</v>
      </c>
      <c r="D133" s="79">
        <v>2107.782</v>
      </c>
      <c r="E133" s="88">
        <v>7.563449058203576</v>
      </c>
      <c r="F133" s="88">
        <v>9.606032219487329</v>
      </c>
      <c r="G133" s="124">
        <v>8.405901888432815</v>
      </c>
      <c r="I133" s="88"/>
      <c r="J133" s="126"/>
      <c r="K133" s="132"/>
      <c r="L133" s="132"/>
      <c r="M133" s="132"/>
    </row>
    <row r="134" spans="1:13" s="80" customFormat="1" ht="4.5" customHeight="1">
      <c r="A134" s="84"/>
      <c r="B134" s="84"/>
      <c r="C134" s="84"/>
      <c r="D134" s="84"/>
      <c r="E134" s="84"/>
      <c r="F134" s="84"/>
      <c r="G134" s="138"/>
      <c r="J134" s="132"/>
      <c r="K134" s="132"/>
      <c r="L134" s="132"/>
      <c r="M134" s="132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300" verticalDpi="300" orientation="portrait" paperSize="9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7.421875" style="75" customWidth="1"/>
    <col min="2" max="3" width="8.421875" style="75" customWidth="1"/>
    <col min="4" max="4" width="12.421875" style="75" customWidth="1"/>
    <col min="5" max="5" width="8.421875" style="85" customWidth="1"/>
    <col min="6" max="6" width="8.421875" style="75" customWidth="1"/>
    <col min="7" max="7" width="14.00390625" style="120" customWidth="1"/>
    <col min="8" max="8" width="8.421875" style="75" customWidth="1"/>
    <col min="9" max="16384" width="9.140625" style="75" customWidth="1"/>
  </cols>
  <sheetData>
    <row r="1" ht="12" customHeight="1">
      <c r="A1" s="86" t="s">
        <v>170</v>
      </c>
    </row>
    <row r="2" ht="12" customHeight="1">
      <c r="A2" s="86" t="s">
        <v>216</v>
      </c>
    </row>
    <row r="3" spans="1:8" ht="21.75" customHeight="1">
      <c r="A3" s="160" t="s">
        <v>3</v>
      </c>
      <c r="B3" s="155" t="s">
        <v>168</v>
      </c>
      <c r="C3" s="155"/>
      <c r="D3" s="155"/>
      <c r="E3" s="155" t="s">
        <v>169</v>
      </c>
      <c r="F3" s="155"/>
      <c r="G3" s="155"/>
      <c r="H3" s="73"/>
    </row>
    <row r="4" spans="1:8" s="77" customFormat="1" ht="21.75" customHeight="1">
      <c r="A4" s="161"/>
      <c r="B4" s="1" t="s">
        <v>4</v>
      </c>
      <c r="C4" s="1" t="s">
        <v>0</v>
      </c>
      <c r="D4" s="1" t="s">
        <v>1</v>
      </c>
      <c r="E4" s="1" t="s">
        <v>4</v>
      </c>
      <c r="F4" s="1" t="s">
        <v>0</v>
      </c>
      <c r="G4" s="11" t="s">
        <v>1</v>
      </c>
      <c r="H4" s="6"/>
    </row>
    <row r="5" spans="1:8" s="77" customFormat="1" ht="6.75" customHeight="1">
      <c r="A5" s="5"/>
      <c r="B5" s="6"/>
      <c r="C5" s="6"/>
      <c r="D5" s="6"/>
      <c r="E5" s="6"/>
      <c r="F5" s="6"/>
      <c r="G5" s="6"/>
      <c r="H5" s="6"/>
    </row>
    <row r="6" spans="1:13" s="79" customFormat="1" ht="9" customHeight="1">
      <c r="A6" s="79" t="s">
        <v>147</v>
      </c>
      <c r="B6" s="110">
        <v>329.964</v>
      </c>
      <c r="C6" s="110">
        <v>533.599</v>
      </c>
      <c r="D6" s="110">
        <v>863.563</v>
      </c>
      <c r="E6" s="125">
        <v>23.148919213384062</v>
      </c>
      <c r="F6" s="125">
        <v>37.41896982634088</v>
      </c>
      <c r="G6" s="125">
        <v>30.285494043644405</v>
      </c>
      <c r="H6" s="125"/>
      <c r="J6" s="125"/>
      <c r="K6" s="123"/>
      <c r="L6" s="123"/>
      <c r="M6" s="139"/>
    </row>
    <row r="7" spans="1:13" s="80" customFormat="1" ht="9" customHeight="1">
      <c r="A7" s="81" t="s">
        <v>9</v>
      </c>
      <c r="B7" s="112">
        <v>172.203</v>
      </c>
      <c r="C7" s="112">
        <v>276.967</v>
      </c>
      <c r="D7" s="112">
        <v>449.169</v>
      </c>
      <c r="E7" s="129">
        <v>23.443651809295616</v>
      </c>
      <c r="F7" s="129">
        <v>37.148306465782596</v>
      </c>
      <c r="G7" s="129">
        <v>30.347001236394593</v>
      </c>
      <c r="H7" s="129"/>
      <c r="J7" s="129"/>
      <c r="K7" s="123"/>
      <c r="L7" s="140"/>
      <c r="M7" s="141"/>
    </row>
    <row r="8" spans="1:13" s="80" customFormat="1" ht="9" customHeight="1">
      <c r="A8" s="81" t="s">
        <v>10</v>
      </c>
      <c r="B8" s="112">
        <v>14.207</v>
      </c>
      <c r="C8" s="112">
        <v>21.258</v>
      </c>
      <c r="D8" s="112">
        <v>35.465</v>
      </c>
      <c r="E8" s="129">
        <v>24.794931760270867</v>
      </c>
      <c r="F8" s="129">
        <v>37.80006401365624</v>
      </c>
      <c r="G8" s="129">
        <v>31.23651320714833</v>
      </c>
      <c r="H8" s="129"/>
      <c r="J8" s="129"/>
      <c r="K8" s="123"/>
      <c r="L8" s="140"/>
      <c r="M8" s="141"/>
    </row>
    <row r="9" spans="1:13" s="80" customFormat="1" ht="9" customHeight="1">
      <c r="A9" s="81" t="s">
        <v>11</v>
      </c>
      <c r="B9" s="112">
        <v>26.604</v>
      </c>
      <c r="C9" s="112">
        <v>44.586</v>
      </c>
      <c r="D9" s="112">
        <v>71.19</v>
      </c>
      <c r="E9" s="129">
        <v>21.723757808353405</v>
      </c>
      <c r="F9" s="129">
        <v>37.05125648185082</v>
      </c>
      <c r="G9" s="129">
        <v>29.320307576986913</v>
      </c>
      <c r="H9" s="129"/>
      <c r="J9" s="129"/>
      <c r="K9" s="123"/>
      <c r="L9" s="140"/>
      <c r="M9" s="141"/>
    </row>
    <row r="10" spans="1:13" s="80" customFormat="1" ht="9" customHeight="1">
      <c r="A10" s="81" t="s">
        <v>12</v>
      </c>
      <c r="B10" s="112">
        <v>39.764</v>
      </c>
      <c r="C10" s="112">
        <v>67.17</v>
      </c>
      <c r="D10" s="112">
        <v>106.934</v>
      </c>
      <c r="E10" s="129">
        <v>20.769371392755478</v>
      </c>
      <c r="F10" s="129">
        <v>35.973843047574164</v>
      </c>
      <c r="G10" s="129">
        <v>28.276401867923234</v>
      </c>
      <c r="H10" s="129"/>
      <c r="J10" s="129"/>
      <c r="K10" s="123"/>
      <c r="L10" s="140"/>
      <c r="M10" s="141"/>
    </row>
    <row r="11" spans="1:13" s="80" customFormat="1" ht="9" customHeight="1">
      <c r="A11" s="81" t="s">
        <v>13</v>
      </c>
      <c r="B11" s="112">
        <v>15.867</v>
      </c>
      <c r="C11" s="112">
        <v>28.7</v>
      </c>
      <c r="D11" s="112">
        <v>44.567</v>
      </c>
      <c r="E11" s="129">
        <v>22.60127628055382</v>
      </c>
      <c r="F11" s="129">
        <v>41.31279689074421</v>
      </c>
      <c r="G11" s="129">
        <v>31.907871185761127</v>
      </c>
      <c r="H11" s="129"/>
      <c r="J11" s="129"/>
      <c r="K11" s="123"/>
      <c r="L11" s="142"/>
      <c r="M11" s="141"/>
    </row>
    <row r="12" spans="1:13" s="80" customFormat="1" ht="9" customHeight="1">
      <c r="A12" s="81" t="s">
        <v>14</v>
      </c>
      <c r="B12" s="112">
        <v>34.699</v>
      </c>
      <c r="C12" s="112">
        <v>52.816</v>
      </c>
      <c r="D12" s="112">
        <v>87.515</v>
      </c>
      <c r="E12" s="129">
        <v>25.001621189304473</v>
      </c>
      <c r="F12" s="129">
        <v>38.39460312152427</v>
      </c>
      <c r="G12" s="129">
        <v>31.668403607046187</v>
      </c>
      <c r="H12" s="129"/>
      <c r="J12" s="129"/>
      <c r="K12" s="123"/>
      <c r="L12" s="127"/>
      <c r="M12" s="141"/>
    </row>
    <row r="13" spans="1:13" s="80" customFormat="1" ht="9" customHeight="1">
      <c r="A13" s="81" t="s">
        <v>15</v>
      </c>
      <c r="B13" s="112">
        <v>14.346</v>
      </c>
      <c r="C13" s="112">
        <v>21.19</v>
      </c>
      <c r="D13" s="112">
        <v>35.536</v>
      </c>
      <c r="E13" s="129">
        <v>24.7110498665059</v>
      </c>
      <c r="F13" s="129">
        <v>36.47787915303839</v>
      </c>
      <c r="G13" s="129">
        <v>30.596500895440144</v>
      </c>
      <c r="H13" s="129"/>
      <c r="J13" s="129"/>
      <c r="K13" s="123"/>
      <c r="L13" s="127"/>
      <c r="M13" s="141"/>
    </row>
    <row r="14" spans="1:13" s="80" customFormat="1" ht="9" customHeight="1">
      <c r="A14" s="81" t="s">
        <v>16</v>
      </c>
      <c r="B14" s="112">
        <v>12.275</v>
      </c>
      <c r="C14" s="112">
        <v>20.913</v>
      </c>
      <c r="D14" s="112">
        <v>33.187</v>
      </c>
      <c r="E14" s="129">
        <v>23.339164163212534</v>
      </c>
      <c r="F14" s="129">
        <v>40.19643646568128</v>
      </c>
      <c r="G14" s="129">
        <v>31.721164966880455</v>
      </c>
      <c r="H14" s="129"/>
      <c r="J14" s="129"/>
      <c r="K14" s="123"/>
      <c r="L14" s="127"/>
      <c r="M14" s="141"/>
    </row>
    <row r="15" spans="1:13" s="79" customFormat="1" ht="9.75" customHeight="1">
      <c r="A15" s="79" t="s">
        <v>163</v>
      </c>
      <c r="B15" s="110">
        <v>9.554</v>
      </c>
      <c r="C15" s="110">
        <v>14.71</v>
      </c>
      <c r="D15" s="110">
        <v>24.264</v>
      </c>
      <c r="E15" s="125">
        <v>22.814432743510757</v>
      </c>
      <c r="F15" s="125">
        <v>35.7516101591931</v>
      </c>
      <c r="G15" s="125">
        <v>29.22598829225988</v>
      </c>
      <c r="H15" s="125"/>
      <c r="J15" s="125"/>
      <c r="K15" s="123"/>
      <c r="L15" s="143"/>
      <c r="M15" s="144"/>
    </row>
    <row r="16" spans="1:13" s="80" customFormat="1" ht="9" customHeight="1">
      <c r="A16" s="81" t="s">
        <v>18</v>
      </c>
      <c r="B16" s="112">
        <v>9.554</v>
      </c>
      <c r="C16" s="112">
        <v>14.71</v>
      </c>
      <c r="D16" s="112">
        <v>24.264</v>
      </c>
      <c r="E16" s="129">
        <v>22.814432743510757</v>
      </c>
      <c r="F16" s="129">
        <v>35.7516101591931</v>
      </c>
      <c r="G16" s="129">
        <v>29.22598829225988</v>
      </c>
      <c r="H16" s="129"/>
      <c r="J16" s="129"/>
      <c r="K16" s="123"/>
      <c r="L16" s="127"/>
      <c r="M16" s="141"/>
    </row>
    <row r="17" spans="1:13" s="145" customFormat="1" ht="9" customHeight="1">
      <c r="A17" s="79" t="s">
        <v>148</v>
      </c>
      <c r="B17" s="110">
        <v>718.319</v>
      </c>
      <c r="C17" s="110">
        <v>1313.771</v>
      </c>
      <c r="D17" s="110">
        <v>2032.09</v>
      </c>
      <c r="E17" s="125">
        <v>21.895590394116297</v>
      </c>
      <c r="F17" s="125">
        <v>40.84185571234363</v>
      </c>
      <c r="G17" s="125">
        <v>31.27551508045624</v>
      </c>
      <c r="H17" s="91"/>
      <c r="J17" s="91"/>
      <c r="K17" s="123"/>
      <c r="L17" s="143"/>
      <c r="M17" s="144"/>
    </row>
    <row r="18" spans="1:13" ht="9" customHeight="1">
      <c r="A18" s="81" t="s">
        <v>20</v>
      </c>
      <c r="B18" s="112">
        <v>67.623</v>
      </c>
      <c r="C18" s="112">
        <v>109.071</v>
      </c>
      <c r="D18" s="112">
        <v>176.694</v>
      </c>
      <c r="E18" s="129">
        <v>23.367670282355462</v>
      </c>
      <c r="F18" s="129">
        <v>37.97802886540504</v>
      </c>
      <c r="G18" s="129">
        <v>30.645077369740992</v>
      </c>
      <c r="H18" s="129"/>
      <c r="J18" s="129"/>
      <c r="K18" s="123"/>
      <c r="L18" s="127"/>
      <c r="M18" s="141"/>
    </row>
    <row r="19" spans="1:11" ht="8.25" customHeight="1">
      <c r="A19" s="81" t="s">
        <v>21</v>
      </c>
      <c r="B19" s="112">
        <v>39.648</v>
      </c>
      <c r="C19" s="112">
        <v>79.81</v>
      </c>
      <c r="D19" s="112">
        <v>119.457</v>
      </c>
      <c r="E19" s="129">
        <v>20.055135435898734</v>
      </c>
      <c r="F19" s="129">
        <v>41.090671320966486</v>
      </c>
      <c r="G19" s="129">
        <v>30.47963380655433</v>
      </c>
      <c r="H19" s="129"/>
      <c r="J19" s="129"/>
      <c r="K19" s="123"/>
    </row>
    <row r="20" spans="1:11" ht="8.25" customHeight="1">
      <c r="A20" s="81" t="s">
        <v>22</v>
      </c>
      <c r="B20" s="112">
        <v>13.113</v>
      </c>
      <c r="C20" s="112">
        <v>25.008</v>
      </c>
      <c r="D20" s="112">
        <v>38.121</v>
      </c>
      <c r="E20" s="129">
        <v>21.515415032733358</v>
      </c>
      <c r="F20" s="129">
        <v>42.135058633238984</v>
      </c>
      <c r="G20" s="129">
        <v>31.688279301745638</v>
      </c>
      <c r="H20" s="129"/>
      <c r="J20" s="129"/>
      <c r="K20" s="123"/>
    </row>
    <row r="21" spans="1:11" ht="9" customHeight="1">
      <c r="A21" s="81" t="s">
        <v>23</v>
      </c>
      <c r="B21" s="112">
        <v>281.575</v>
      </c>
      <c r="C21" s="112">
        <v>485.345</v>
      </c>
      <c r="D21" s="112">
        <v>766.919</v>
      </c>
      <c r="E21" s="129">
        <v>21.549513944906103</v>
      </c>
      <c r="F21" s="129">
        <v>37.12907833103705</v>
      </c>
      <c r="G21" s="129">
        <v>29.340870180673917</v>
      </c>
      <c r="H21" s="129"/>
      <c r="J21" s="129"/>
      <c r="K21" s="123"/>
    </row>
    <row r="22" spans="1:11" ht="9.75" customHeight="1">
      <c r="A22" s="81" t="s">
        <v>24</v>
      </c>
      <c r="B22" s="112">
        <v>84.063</v>
      </c>
      <c r="C22" s="112">
        <v>164.324</v>
      </c>
      <c r="D22" s="112">
        <v>248.387</v>
      </c>
      <c r="E22" s="129">
        <v>22.469288257369215</v>
      </c>
      <c r="F22" s="129">
        <v>46.06254958078831</v>
      </c>
      <c r="G22" s="129">
        <v>33.985392631187196</v>
      </c>
      <c r="H22" s="129"/>
      <c r="J22" s="129"/>
      <c r="K22" s="123"/>
    </row>
    <row r="23" spans="1:11" ht="9" customHeight="1">
      <c r="A23" s="81" t="s">
        <v>25</v>
      </c>
      <c r="B23" s="112">
        <v>91.158</v>
      </c>
      <c r="C23" s="112">
        <v>195.887</v>
      </c>
      <c r="D23" s="112">
        <v>287.045</v>
      </c>
      <c r="E23" s="129">
        <v>21.507289186899992</v>
      </c>
      <c r="F23" s="129">
        <v>48.352833728278036</v>
      </c>
      <c r="G23" s="129">
        <v>34.62683074235766</v>
      </c>
      <c r="H23" s="129"/>
      <c r="J23" s="129"/>
      <c r="K23" s="123"/>
    </row>
    <row r="24" spans="1:11" ht="7.5" customHeight="1">
      <c r="A24" s="81" t="s">
        <v>26</v>
      </c>
      <c r="B24" s="112">
        <v>42.176</v>
      </c>
      <c r="C24" s="112">
        <v>71.523</v>
      </c>
      <c r="D24" s="112">
        <v>113.699</v>
      </c>
      <c r="E24" s="129">
        <v>23.43970566985673</v>
      </c>
      <c r="F24" s="129">
        <v>40.77777841126131</v>
      </c>
      <c r="G24" s="129">
        <v>31.99805252004469</v>
      </c>
      <c r="H24" s="129"/>
      <c r="J24" s="129"/>
      <c r="K24" s="123"/>
    </row>
    <row r="25" spans="1:11" ht="9" customHeight="1">
      <c r="A25" s="81" t="s">
        <v>27</v>
      </c>
      <c r="B25" s="112">
        <v>29.659</v>
      </c>
      <c r="C25" s="112">
        <v>47.345</v>
      </c>
      <c r="D25" s="112">
        <v>77.005</v>
      </c>
      <c r="E25" s="129">
        <v>24.62758448891472</v>
      </c>
      <c r="F25" s="129">
        <v>40.977860097976425</v>
      </c>
      <c r="G25" s="129">
        <v>32.633662191483594</v>
      </c>
      <c r="H25" s="129"/>
      <c r="J25" s="129"/>
      <c r="K25" s="123"/>
    </row>
    <row r="26" spans="1:11" ht="20.25" customHeight="1">
      <c r="A26" s="82" t="s">
        <v>28</v>
      </c>
      <c r="B26" s="146">
        <v>26.78</v>
      </c>
      <c r="C26" s="146">
        <v>54.481</v>
      </c>
      <c r="D26" s="146">
        <v>81.261</v>
      </c>
      <c r="E26" s="147">
        <v>19.563438723628078</v>
      </c>
      <c r="F26" s="147">
        <v>41.139159260294036</v>
      </c>
      <c r="G26" s="147">
        <v>30.17276909538502</v>
      </c>
      <c r="H26" s="129"/>
      <c r="J26" s="129"/>
      <c r="K26" s="123"/>
    </row>
    <row r="27" spans="1:11" ht="8.25" customHeight="1">
      <c r="A27" s="81" t="s">
        <v>29</v>
      </c>
      <c r="B27" s="112">
        <v>24.601</v>
      </c>
      <c r="C27" s="112">
        <v>45.434</v>
      </c>
      <c r="D27" s="112">
        <v>70.034</v>
      </c>
      <c r="E27" s="129">
        <v>21.726190476190478</v>
      </c>
      <c r="F27" s="129">
        <v>41.60241736104752</v>
      </c>
      <c r="G27" s="129">
        <v>31.484020625508556</v>
      </c>
      <c r="H27" s="129"/>
      <c r="J27" s="129"/>
      <c r="K27" s="123"/>
    </row>
    <row r="28" spans="1:11" ht="8.25" customHeight="1">
      <c r="A28" s="81" t="s">
        <v>30</v>
      </c>
      <c r="B28" s="112">
        <v>17.924</v>
      </c>
      <c r="C28" s="112">
        <v>35.543</v>
      </c>
      <c r="D28" s="112">
        <v>53.468</v>
      </c>
      <c r="E28" s="129">
        <v>23.11879272539662</v>
      </c>
      <c r="F28" s="129">
        <v>47.817839364993944</v>
      </c>
      <c r="G28" s="129">
        <v>35.2087448966153</v>
      </c>
      <c r="H28" s="129"/>
      <c r="J28" s="129"/>
      <c r="K28" s="123"/>
    </row>
    <row r="29" spans="1:11" s="145" customFormat="1" ht="9" customHeight="1">
      <c r="A29" s="79" t="s">
        <v>164</v>
      </c>
      <c r="B29" s="110">
        <v>70.478</v>
      </c>
      <c r="C29" s="110">
        <v>123.464</v>
      </c>
      <c r="D29" s="110">
        <v>193.942</v>
      </c>
      <c r="E29" s="125">
        <v>20.678950765800128</v>
      </c>
      <c r="F29" s="125">
        <v>36.8602068356063</v>
      </c>
      <c r="G29" s="125">
        <v>28.699324624281562</v>
      </c>
      <c r="H29" s="91"/>
      <c r="J29" s="91"/>
      <c r="K29" s="123"/>
    </row>
    <row r="30" spans="1:11" ht="9" customHeight="1">
      <c r="A30" s="81" t="s">
        <v>32</v>
      </c>
      <c r="B30" s="112">
        <v>31.147</v>
      </c>
      <c r="C30" s="112">
        <v>56.536</v>
      </c>
      <c r="D30" s="112">
        <v>87.683</v>
      </c>
      <c r="E30" s="129">
        <v>18.663079494999728</v>
      </c>
      <c r="F30" s="129">
        <v>34.48599784066025</v>
      </c>
      <c r="G30" s="129">
        <v>26.5038645108832</v>
      </c>
      <c r="H30" s="129"/>
      <c r="J30" s="129"/>
      <c r="K30" s="123"/>
    </row>
    <row r="31" spans="1:11" ht="9" customHeight="1">
      <c r="A31" s="81" t="s">
        <v>33</v>
      </c>
      <c r="B31" s="112">
        <v>39.33</v>
      </c>
      <c r="C31" s="112">
        <v>66.928</v>
      </c>
      <c r="D31" s="112">
        <v>106.258</v>
      </c>
      <c r="E31" s="129">
        <v>22.612675287042414</v>
      </c>
      <c r="F31" s="129">
        <v>39.13620601942542</v>
      </c>
      <c r="G31" s="129">
        <v>30.804599034040503</v>
      </c>
      <c r="H31" s="129"/>
      <c r="J31" s="129"/>
      <c r="K31" s="123"/>
    </row>
    <row r="32" spans="1:11" s="145" customFormat="1" ht="9" customHeight="1">
      <c r="A32" s="79" t="s">
        <v>149</v>
      </c>
      <c r="B32" s="110">
        <v>359.716</v>
      </c>
      <c r="C32" s="110">
        <v>665.306</v>
      </c>
      <c r="D32" s="110">
        <v>1025.022</v>
      </c>
      <c r="E32" s="125">
        <v>22.000117426596145</v>
      </c>
      <c r="F32" s="125">
        <v>41.47190588898246</v>
      </c>
      <c r="G32" s="125">
        <v>31.643357075117557</v>
      </c>
      <c r="H32" s="125"/>
      <c r="J32" s="125"/>
      <c r="K32" s="123"/>
    </row>
    <row r="33" spans="1:11" ht="8.25" customHeight="1">
      <c r="A33" s="81" t="s">
        <v>35</v>
      </c>
      <c r="B33" s="112">
        <v>65.328</v>
      </c>
      <c r="C33" s="112">
        <v>118.415</v>
      </c>
      <c r="D33" s="112">
        <v>183.743</v>
      </c>
      <c r="E33" s="129">
        <v>21.364239883315566</v>
      </c>
      <c r="F33" s="129">
        <v>39.68370995686954</v>
      </c>
      <c r="G33" s="129">
        <v>30.41196332218875</v>
      </c>
      <c r="H33" s="129"/>
      <c r="J33" s="129"/>
      <c r="K33" s="123"/>
    </row>
    <row r="34" spans="1:11" ht="8.25" customHeight="1">
      <c r="A34" s="81" t="s">
        <v>36</v>
      </c>
      <c r="B34" s="112">
        <v>59.642</v>
      </c>
      <c r="C34" s="112">
        <v>115.497</v>
      </c>
      <c r="D34" s="112">
        <v>175.139</v>
      </c>
      <c r="E34" s="129">
        <v>20.417021830144563</v>
      </c>
      <c r="F34" s="129">
        <v>41.14840888686209</v>
      </c>
      <c r="G34" s="129">
        <v>30.575782598903988</v>
      </c>
      <c r="H34" s="129"/>
      <c r="J34" s="129"/>
      <c r="K34" s="123"/>
    </row>
    <row r="35" spans="1:11" ht="8.25" customHeight="1">
      <c r="A35" s="81" t="s">
        <v>37</v>
      </c>
      <c r="B35" s="112">
        <v>16.629</v>
      </c>
      <c r="C35" s="112">
        <v>24.335</v>
      </c>
      <c r="D35" s="112">
        <v>40.964</v>
      </c>
      <c r="E35" s="129">
        <v>24.13147583804963</v>
      </c>
      <c r="F35" s="129">
        <v>35.682341383304745</v>
      </c>
      <c r="G35" s="129">
        <v>29.876741302603744</v>
      </c>
      <c r="H35" s="129"/>
      <c r="J35" s="129"/>
      <c r="K35" s="123"/>
    </row>
    <row r="36" spans="1:11" ht="8.25" customHeight="1">
      <c r="A36" s="81" t="s">
        <v>38</v>
      </c>
      <c r="B36" s="112">
        <v>64.047</v>
      </c>
      <c r="C36" s="112">
        <v>126.628</v>
      </c>
      <c r="D36" s="112">
        <v>190.675</v>
      </c>
      <c r="E36" s="129">
        <v>21.637134507863042</v>
      </c>
      <c r="F36" s="129">
        <v>43.99295434568871</v>
      </c>
      <c r="G36" s="129">
        <v>32.65866450169738</v>
      </c>
      <c r="H36" s="129"/>
      <c r="J36" s="129"/>
      <c r="K36" s="123"/>
    </row>
    <row r="37" spans="1:11" ht="8.25" customHeight="1">
      <c r="A37" s="81" t="s">
        <v>39</v>
      </c>
      <c r="B37" s="112">
        <v>68.538</v>
      </c>
      <c r="C37" s="112">
        <v>121.549</v>
      </c>
      <c r="D37" s="112">
        <v>190.087</v>
      </c>
      <c r="E37" s="129">
        <v>24.44224130552623</v>
      </c>
      <c r="F37" s="129">
        <v>43.23833035707934</v>
      </c>
      <c r="G37" s="129">
        <v>33.852101965728856</v>
      </c>
      <c r="H37" s="129"/>
      <c r="J37" s="129"/>
      <c r="K37" s="123"/>
    </row>
    <row r="38" spans="1:11" ht="8.25" customHeight="1">
      <c r="A38" s="81" t="s">
        <v>40</v>
      </c>
      <c r="B38" s="112">
        <v>66.065</v>
      </c>
      <c r="C38" s="112">
        <v>128.627</v>
      </c>
      <c r="D38" s="112">
        <v>194.692</v>
      </c>
      <c r="E38" s="129">
        <v>21.344684425633652</v>
      </c>
      <c r="F38" s="129">
        <v>41.85142284490894</v>
      </c>
      <c r="G38" s="129">
        <v>31.561934127358533</v>
      </c>
      <c r="H38" s="129"/>
      <c r="J38" s="129"/>
      <c r="K38" s="123"/>
    </row>
    <row r="39" spans="1:11" ht="9.75" customHeight="1">
      <c r="A39" s="81" t="s">
        <v>41</v>
      </c>
      <c r="B39" s="112">
        <v>19.467</v>
      </c>
      <c r="C39" s="112">
        <v>30.255</v>
      </c>
      <c r="D39" s="112">
        <v>49.723</v>
      </c>
      <c r="E39" s="129">
        <v>23.646522927421803</v>
      </c>
      <c r="F39" s="129">
        <v>37.509763324613495</v>
      </c>
      <c r="G39" s="129">
        <v>30.507902616207723</v>
      </c>
      <c r="H39" s="129"/>
      <c r="J39" s="129"/>
      <c r="K39" s="123"/>
    </row>
    <row r="40" spans="1:11" s="145" customFormat="1" ht="9" customHeight="1">
      <c r="A40" s="79" t="s">
        <v>165</v>
      </c>
      <c r="B40" s="110">
        <v>99.306</v>
      </c>
      <c r="C40" s="110">
        <v>153.976</v>
      </c>
      <c r="D40" s="110">
        <v>253.282</v>
      </c>
      <c r="E40" s="125">
        <v>25.14298735330979</v>
      </c>
      <c r="F40" s="125">
        <v>39.410490967448006</v>
      </c>
      <c r="G40" s="125">
        <v>32.237995170957525</v>
      </c>
      <c r="H40" s="125"/>
      <c r="J40" s="125"/>
      <c r="K40" s="123"/>
    </row>
    <row r="41" spans="1:11" ht="8.25" customHeight="1">
      <c r="A41" s="81" t="s">
        <v>43</v>
      </c>
      <c r="B41" s="112">
        <v>44.047</v>
      </c>
      <c r="C41" s="112">
        <v>70.191</v>
      </c>
      <c r="D41" s="112">
        <v>114.238</v>
      </c>
      <c r="E41" s="129">
        <v>25.212503505950096</v>
      </c>
      <c r="F41" s="129">
        <v>40.49114791547687</v>
      </c>
      <c r="G41" s="129">
        <v>32.82210704147656</v>
      </c>
      <c r="H41" s="129"/>
      <c r="J41" s="129"/>
      <c r="K41" s="123"/>
    </row>
    <row r="42" spans="1:11" ht="8.25" customHeight="1">
      <c r="A42" s="81" t="s">
        <v>44</v>
      </c>
      <c r="B42" s="112">
        <v>11.913</v>
      </c>
      <c r="C42" s="112">
        <v>18.265</v>
      </c>
      <c r="D42" s="112">
        <v>30.179</v>
      </c>
      <c r="E42" s="129">
        <v>26.082672855453872</v>
      </c>
      <c r="F42" s="129">
        <v>41.86531585220501</v>
      </c>
      <c r="G42" s="129">
        <v>33.794315916776775</v>
      </c>
      <c r="H42" s="129"/>
      <c r="J42" s="129"/>
      <c r="K42" s="123"/>
    </row>
    <row r="43" spans="1:11" ht="8.25" customHeight="1">
      <c r="A43" s="81" t="s">
        <v>45</v>
      </c>
      <c r="B43" s="112">
        <v>21.105</v>
      </c>
      <c r="C43" s="112">
        <v>28.683</v>
      </c>
      <c r="D43" s="112">
        <v>49.788</v>
      </c>
      <c r="E43" s="129">
        <v>29.849796334012225</v>
      </c>
      <c r="F43" s="129">
        <v>39.708447545477206</v>
      </c>
      <c r="G43" s="129">
        <v>34.8318851530034</v>
      </c>
      <c r="H43" s="129"/>
      <c r="J43" s="129"/>
      <c r="K43" s="123"/>
    </row>
    <row r="44" spans="1:11" ht="9" customHeight="1">
      <c r="A44" s="81" t="s">
        <v>46</v>
      </c>
      <c r="B44" s="112">
        <v>22.241</v>
      </c>
      <c r="C44" s="112">
        <v>36.836</v>
      </c>
      <c r="D44" s="112">
        <v>59.077</v>
      </c>
      <c r="E44" s="129">
        <v>21.409456701705746</v>
      </c>
      <c r="F44" s="129">
        <v>36.29627439967681</v>
      </c>
      <c r="G44" s="129">
        <v>28.766129424940353</v>
      </c>
      <c r="H44" s="129"/>
      <c r="J44" s="129"/>
      <c r="K44" s="123"/>
    </row>
    <row r="45" spans="1:11" s="145" customFormat="1" ht="9" customHeight="1">
      <c r="A45" s="79" t="s">
        <v>150</v>
      </c>
      <c r="B45" s="110">
        <v>119.591</v>
      </c>
      <c r="C45" s="110">
        <v>202.844</v>
      </c>
      <c r="D45" s="110">
        <v>322.435</v>
      </c>
      <c r="E45" s="125">
        <v>24.275190958231754</v>
      </c>
      <c r="F45" s="125">
        <v>40.438748983269804</v>
      </c>
      <c r="G45" s="125">
        <v>32.42984187139302</v>
      </c>
      <c r="H45" s="125"/>
      <c r="J45" s="125"/>
      <c r="K45" s="123"/>
    </row>
    <row r="46" spans="1:11" ht="9" customHeight="1">
      <c r="A46" s="81" t="s">
        <v>48</v>
      </c>
      <c r="B46" s="112">
        <v>15.722</v>
      </c>
      <c r="C46" s="112">
        <v>27.779</v>
      </c>
      <c r="D46" s="112">
        <v>43.501</v>
      </c>
      <c r="E46" s="129">
        <v>22.925719618536554</v>
      </c>
      <c r="F46" s="129">
        <v>39.98877164696906</v>
      </c>
      <c r="G46" s="129">
        <v>31.512188054619873</v>
      </c>
      <c r="H46" s="129"/>
      <c r="J46" s="129"/>
      <c r="K46" s="123"/>
    </row>
    <row r="47" spans="1:11" ht="9" customHeight="1">
      <c r="A47" s="81" t="s">
        <v>49</v>
      </c>
      <c r="B47" s="112">
        <v>23.06</v>
      </c>
      <c r="C47" s="112">
        <v>37.947</v>
      </c>
      <c r="D47" s="112">
        <v>61.007</v>
      </c>
      <c r="E47" s="129">
        <v>26.520379059711104</v>
      </c>
      <c r="F47" s="129">
        <v>42.87118421944552</v>
      </c>
      <c r="G47" s="129">
        <v>34.7685591510606</v>
      </c>
      <c r="H47" s="129"/>
      <c r="J47" s="129"/>
      <c r="K47" s="123"/>
    </row>
    <row r="48" spans="1:11" ht="9" customHeight="1">
      <c r="A48" s="81" t="s">
        <v>50</v>
      </c>
      <c r="B48" s="112">
        <v>64.92</v>
      </c>
      <c r="C48" s="112">
        <v>105.645</v>
      </c>
      <c r="D48" s="112">
        <v>170.565</v>
      </c>
      <c r="E48" s="129">
        <v>24.24160953533181</v>
      </c>
      <c r="F48" s="129">
        <v>38.513979066944216</v>
      </c>
      <c r="G48" s="129">
        <v>31.46334579704745</v>
      </c>
      <c r="H48" s="129"/>
      <c r="J48" s="129"/>
      <c r="K48" s="123"/>
    </row>
    <row r="49" spans="1:11" ht="9" customHeight="1">
      <c r="A49" s="81" t="s">
        <v>51</v>
      </c>
      <c r="B49" s="112">
        <v>15.89</v>
      </c>
      <c r="C49" s="112">
        <v>31.472</v>
      </c>
      <c r="D49" s="112">
        <v>47.362</v>
      </c>
      <c r="E49" s="129">
        <v>22.924992425663294</v>
      </c>
      <c r="F49" s="129">
        <v>45.399073900437095</v>
      </c>
      <c r="G49" s="129">
        <v>34.162843705819554</v>
      </c>
      <c r="H49" s="129"/>
      <c r="J49" s="129"/>
      <c r="K49" s="123"/>
    </row>
    <row r="50" spans="1:11" s="145" customFormat="1" ht="9" customHeight="1">
      <c r="A50" s="79" t="s">
        <v>166</v>
      </c>
      <c r="B50" s="110">
        <v>302.655</v>
      </c>
      <c r="C50" s="110">
        <v>496.677</v>
      </c>
      <c r="D50" s="110">
        <v>799.332</v>
      </c>
      <c r="E50" s="125">
        <v>21.36936799540776</v>
      </c>
      <c r="F50" s="125">
        <v>35.05036562181113</v>
      </c>
      <c r="G50" s="125">
        <v>28.2116512667029</v>
      </c>
      <c r="H50" s="125"/>
      <c r="J50" s="125"/>
      <c r="K50" s="123"/>
    </row>
    <row r="51" spans="1:11" ht="8.25" customHeight="1">
      <c r="A51" s="81" t="s">
        <v>53</v>
      </c>
      <c r="B51" s="112">
        <v>19.541</v>
      </c>
      <c r="C51" s="112">
        <v>37.632</v>
      </c>
      <c r="D51" s="112">
        <v>57.174</v>
      </c>
      <c r="E51" s="129">
        <v>21.01770387420139</v>
      </c>
      <c r="F51" s="129">
        <v>41.52084206809806</v>
      </c>
      <c r="G51" s="129">
        <v>31.13916604940961</v>
      </c>
      <c r="H51" s="129"/>
      <c r="J51" s="129"/>
      <c r="K51" s="123"/>
    </row>
    <row r="52" spans="1:11" ht="8.25" customHeight="1">
      <c r="A52" s="81" t="s">
        <v>54</v>
      </c>
      <c r="B52" s="112">
        <v>31.098</v>
      </c>
      <c r="C52" s="112">
        <v>51.967</v>
      </c>
      <c r="D52" s="112">
        <v>83.064</v>
      </c>
      <c r="E52" s="129">
        <v>21.74426816392457</v>
      </c>
      <c r="F52" s="129">
        <v>36.595963437134685</v>
      </c>
      <c r="G52" s="129">
        <v>29.143320269876742</v>
      </c>
      <c r="H52" s="129"/>
      <c r="J52" s="129"/>
      <c r="K52" s="123"/>
    </row>
    <row r="53" spans="1:11" ht="9.75" customHeight="1">
      <c r="A53" s="81" t="s">
        <v>55</v>
      </c>
      <c r="B53" s="112">
        <v>34.733</v>
      </c>
      <c r="C53" s="112">
        <v>66.057</v>
      </c>
      <c r="D53" s="112">
        <v>100.79</v>
      </c>
      <c r="E53" s="129">
        <v>19.91057353320531</v>
      </c>
      <c r="F53" s="129">
        <v>38.64406184734727</v>
      </c>
      <c r="G53" s="129">
        <v>29.18226538228797</v>
      </c>
      <c r="H53" s="129"/>
      <c r="J53" s="129"/>
      <c r="K53" s="123"/>
    </row>
    <row r="54" spans="1:11" ht="8.25" customHeight="1">
      <c r="A54" s="81" t="s">
        <v>56</v>
      </c>
      <c r="B54" s="112">
        <v>51.266</v>
      </c>
      <c r="C54" s="112">
        <v>77.317</v>
      </c>
      <c r="D54" s="112">
        <v>128.583</v>
      </c>
      <c r="E54" s="129">
        <v>22.381230954605382</v>
      </c>
      <c r="F54" s="129">
        <v>34.207883338273874</v>
      </c>
      <c r="G54" s="129">
        <v>28.25509417046271</v>
      </c>
      <c r="H54" s="129"/>
      <c r="J54" s="129"/>
      <c r="K54" s="123"/>
    </row>
    <row r="55" spans="1:11" ht="8.25" customHeight="1">
      <c r="A55" s="81" t="s">
        <v>57</v>
      </c>
      <c r="B55" s="112">
        <v>67.248</v>
      </c>
      <c r="C55" s="112">
        <v>102.02</v>
      </c>
      <c r="D55" s="112">
        <v>169.268</v>
      </c>
      <c r="E55" s="129">
        <v>21.53465822120034</v>
      </c>
      <c r="F55" s="129">
        <v>32.07308715253107</v>
      </c>
      <c r="G55" s="129">
        <v>26.85242177535519</v>
      </c>
      <c r="H55" s="129"/>
      <c r="J55" s="129"/>
      <c r="K55" s="123"/>
    </row>
    <row r="56" spans="1:11" ht="8.25" customHeight="1">
      <c r="A56" s="81" t="s">
        <v>58</v>
      </c>
      <c r="B56" s="112">
        <v>23.403</v>
      </c>
      <c r="C56" s="112">
        <v>38.135</v>
      </c>
      <c r="D56" s="112">
        <v>61.538</v>
      </c>
      <c r="E56" s="129">
        <v>20.733187451828094</v>
      </c>
      <c r="F56" s="129">
        <v>33.09582906635655</v>
      </c>
      <c r="G56" s="129">
        <v>26.97828164593033</v>
      </c>
      <c r="H56" s="129"/>
      <c r="J56" s="129"/>
      <c r="K56" s="123"/>
    </row>
    <row r="57" spans="1:11" ht="8.25" customHeight="1">
      <c r="A57" s="81" t="s">
        <v>59</v>
      </c>
      <c r="B57" s="112">
        <v>26.496</v>
      </c>
      <c r="C57" s="112">
        <v>38.242</v>
      </c>
      <c r="D57" s="112">
        <v>64.738</v>
      </c>
      <c r="E57" s="129">
        <v>21.286886101983594</v>
      </c>
      <c r="F57" s="129">
        <v>30.769354553207922</v>
      </c>
      <c r="G57" s="129">
        <v>26.02459428277395</v>
      </c>
      <c r="H57" s="129"/>
      <c r="J57" s="129"/>
      <c r="K57" s="123"/>
    </row>
    <row r="58" spans="1:11" ht="8.25" customHeight="1">
      <c r="A58" s="148" t="s">
        <v>167</v>
      </c>
      <c r="B58" s="112">
        <v>28.51</v>
      </c>
      <c r="C58" s="112">
        <v>45.891</v>
      </c>
      <c r="D58" s="112">
        <v>74.401</v>
      </c>
      <c r="E58" s="129">
        <v>22.436275782830073</v>
      </c>
      <c r="F58" s="129">
        <v>36.119572147056736</v>
      </c>
      <c r="G58" s="129">
        <v>29.277324151500245</v>
      </c>
      <c r="H58" s="129"/>
      <c r="J58" s="129"/>
      <c r="K58" s="123"/>
    </row>
    <row r="59" spans="1:11" ht="9" customHeight="1">
      <c r="A59" s="81" t="s">
        <v>61</v>
      </c>
      <c r="B59" s="112">
        <v>20.359</v>
      </c>
      <c r="C59" s="112">
        <v>39.416</v>
      </c>
      <c r="D59" s="112">
        <v>59.776</v>
      </c>
      <c r="E59" s="129">
        <v>20.336223429758675</v>
      </c>
      <c r="F59" s="129">
        <v>38.34502349381766</v>
      </c>
      <c r="G59" s="129">
        <v>29.460237353625363</v>
      </c>
      <c r="H59" s="129"/>
      <c r="J59" s="129"/>
      <c r="K59" s="123"/>
    </row>
    <row r="60" spans="1:11" s="145" customFormat="1" ht="9" customHeight="1">
      <c r="A60" s="79" t="s">
        <v>151</v>
      </c>
      <c r="B60" s="110">
        <v>270.245</v>
      </c>
      <c r="C60" s="110">
        <v>493.189</v>
      </c>
      <c r="D60" s="110">
        <v>763.434</v>
      </c>
      <c r="E60" s="125">
        <v>22.809296405644155</v>
      </c>
      <c r="F60" s="125">
        <v>40.910655671751854</v>
      </c>
      <c r="G60" s="125">
        <v>31.93843527881087</v>
      </c>
      <c r="H60" s="125"/>
      <c r="J60" s="125"/>
      <c r="K60" s="123"/>
    </row>
    <row r="61" spans="1:11" ht="8.25" customHeight="1">
      <c r="A61" s="81" t="s">
        <v>63</v>
      </c>
      <c r="B61" s="112">
        <v>17.642</v>
      </c>
      <c r="C61" s="112">
        <v>27.017</v>
      </c>
      <c r="D61" s="112">
        <v>44.659</v>
      </c>
      <c r="E61" s="129">
        <v>26.92202044864947</v>
      </c>
      <c r="F61" s="129">
        <v>41.486747950001536</v>
      </c>
      <c r="G61" s="129">
        <v>34.181642837461354</v>
      </c>
      <c r="H61" s="129"/>
      <c r="J61" s="129"/>
      <c r="K61" s="123"/>
    </row>
    <row r="62" spans="1:11" ht="8.25" customHeight="1">
      <c r="A62" s="81" t="s">
        <v>64</v>
      </c>
      <c r="B62" s="112">
        <v>27.368</v>
      </c>
      <c r="C62" s="112">
        <v>60.682</v>
      </c>
      <c r="D62" s="112">
        <v>88.05</v>
      </c>
      <c r="E62" s="129">
        <v>21.847733241795524</v>
      </c>
      <c r="F62" s="129">
        <v>47.84778786182318</v>
      </c>
      <c r="G62" s="129">
        <v>34.928001904081874</v>
      </c>
      <c r="H62" s="129"/>
      <c r="J62" s="129"/>
      <c r="K62" s="123"/>
    </row>
    <row r="63" spans="1:11" ht="8.25" customHeight="1">
      <c r="A63" s="81" t="s">
        <v>65</v>
      </c>
      <c r="B63" s="112">
        <v>20.382</v>
      </c>
      <c r="C63" s="112">
        <v>39.778</v>
      </c>
      <c r="D63" s="112">
        <v>60.16</v>
      </c>
      <c r="E63" s="129">
        <v>21.948698068101056</v>
      </c>
      <c r="F63" s="129">
        <v>41.71044491281051</v>
      </c>
      <c r="G63" s="129">
        <v>31.961238497991793</v>
      </c>
      <c r="H63" s="129"/>
      <c r="J63" s="129"/>
      <c r="K63" s="123"/>
    </row>
    <row r="64" spans="1:11" ht="8.25" customHeight="1">
      <c r="A64" s="81" t="s">
        <v>66</v>
      </c>
      <c r="B64" s="112">
        <v>63.917</v>
      </c>
      <c r="C64" s="112">
        <v>119.3</v>
      </c>
      <c r="D64" s="112">
        <v>183.217</v>
      </c>
      <c r="E64" s="129">
        <v>20.61712346662624</v>
      </c>
      <c r="F64" s="129">
        <v>37.32884427645248</v>
      </c>
      <c r="G64" s="129">
        <v>29.10007782595575</v>
      </c>
      <c r="H64" s="129"/>
      <c r="J64" s="129"/>
      <c r="K64" s="123"/>
    </row>
    <row r="65" spans="1:11" ht="8.25" customHeight="1">
      <c r="A65" s="81" t="s">
        <v>67</v>
      </c>
      <c r="B65" s="112">
        <v>27.761</v>
      </c>
      <c r="C65" s="112">
        <v>47.03</v>
      </c>
      <c r="D65" s="112">
        <v>74.791</v>
      </c>
      <c r="E65" s="129">
        <v>26.02829631435349</v>
      </c>
      <c r="F65" s="129">
        <v>42.90510336270914</v>
      </c>
      <c r="G65" s="129">
        <v>34.582075266679304</v>
      </c>
      <c r="H65" s="129"/>
      <c r="J65" s="129"/>
      <c r="K65" s="123"/>
    </row>
    <row r="66" spans="1:11" ht="8.25" customHeight="1">
      <c r="A66" s="81" t="s">
        <v>68</v>
      </c>
      <c r="B66" s="112">
        <v>32.701</v>
      </c>
      <c r="C66" s="112">
        <v>57.723</v>
      </c>
      <c r="D66" s="112">
        <v>90.424</v>
      </c>
      <c r="E66" s="129">
        <v>24.352300737993644</v>
      </c>
      <c r="F66" s="129">
        <v>42.880702458157835</v>
      </c>
      <c r="G66" s="129">
        <v>33.627870998452934</v>
      </c>
      <c r="H66" s="129"/>
      <c r="J66" s="129"/>
      <c r="K66" s="123"/>
    </row>
    <row r="67" spans="1:11" ht="8.25" customHeight="1">
      <c r="A67" s="81" t="s">
        <v>69</v>
      </c>
      <c r="B67" s="112">
        <v>24.593</v>
      </c>
      <c r="C67" s="112">
        <v>46.146</v>
      </c>
      <c r="D67" s="112">
        <v>70.74</v>
      </c>
      <c r="E67" s="129">
        <v>21.876584502343952</v>
      </c>
      <c r="F67" s="129">
        <v>40.85524568393094</v>
      </c>
      <c r="G67" s="129">
        <v>31.38880137730901</v>
      </c>
      <c r="H67" s="129"/>
      <c r="J67" s="129"/>
      <c r="K67" s="123"/>
    </row>
    <row r="68" spans="1:11" ht="8.25" customHeight="1">
      <c r="A68" s="81" t="s">
        <v>70</v>
      </c>
      <c r="B68" s="112">
        <v>20.093</v>
      </c>
      <c r="C68" s="112">
        <v>33.08</v>
      </c>
      <c r="D68" s="112">
        <v>53.172</v>
      </c>
      <c r="E68" s="129">
        <v>23.68145013966316</v>
      </c>
      <c r="F68" s="129">
        <v>38.18186015374316</v>
      </c>
      <c r="G68" s="129">
        <v>31.00661278471712</v>
      </c>
      <c r="H68" s="129"/>
      <c r="J68" s="129"/>
      <c r="K68" s="123"/>
    </row>
    <row r="69" spans="1:11" ht="9" customHeight="1">
      <c r="A69" s="81" t="s">
        <v>71</v>
      </c>
      <c r="B69" s="112">
        <v>17.538</v>
      </c>
      <c r="C69" s="112">
        <v>32.972</v>
      </c>
      <c r="D69" s="112">
        <v>50.509</v>
      </c>
      <c r="E69" s="129">
        <v>24.476295479603085</v>
      </c>
      <c r="F69" s="129">
        <v>45.02464803157133</v>
      </c>
      <c r="G69" s="129">
        <v>34.8616824494078</v>
      </c>
      <c r="H69" s="129"/>
      <c r="J69" s="129"/>
      <c r="K69" s="123"/>
    </row>
    <row r="70" spans="1:11" ht="9" customHeight="1">
      <c r="A70" s="81" t="s">
        <v>72</v>
      </c>
      <c r="B70" s="112">
        <v>18.251</v>
      </c>
      <c r="C70" s="112">
        <v>29.461</v>
      </c>
      <c r="D70" s="112">
        <v>47.712</v>
      </c>
      <c r="E70" s="129">
        <v>22.457793965644534</v>
      </c>
      <c r="F70" s="129">
        <v>36.11390325823138</v>
      </c>
      <c r="G70" s="129">
        <v>29.298846763199588</v>
      </c>
      <c r="H70" s="129"/>
      <c r="J70" s="129"/>
      <c r="K70" s="123"/>
    </row>
    <row r="71" spans="1:11" s="115" customFormat="1" ht="9" customHeight="1">
      <c r="A71" s="79" t="s">
        <v>152</v>
      </c>
      <c r="B71" s="110">
        <v>69.65</v>
      </c>
      <c r="C71" s="110">
        <v>122.398</v>
      </c>
      <c r="D71" s="110">
        <v>192.048</v>
      </c>
      <c r="E71" s="125">
        <v>24.38034030964608</v>
      </c>
      <c r="F71" s="125">
        <v>41.882412521129744</v>
      </c>
      <c r="G71" s="125">
        <v>33.23072450828224</v>
      </c>
      <c r="H71" s="89"/>
      <c r="J71" s="89"/>
      <c r="K71" s="123"/>
    </row>
    <row r="72" spans="1:11" s="118" customFormat="1" ht="9" customHeight="1">
      <c r="A72" s="81" t="s">
        <v>74</v>
      </c>
      <c r="B72" s="112">
        <v>49.712</v>
      </c>
      <c r="C72" s="112">
        <v>88.701</v>
      </c>
      <c r="D72" s="112">
        <v>138.413</v>
      </c>
      <c r="E72" s="129">
        <v>23.314667342019117</v>
      </c>
      <c r="F72" s="129">
        <v>40.853445099484155</v>
      </c>
      <c r="G72" s="129">
        <v>32.16341383501068</v>
      </c>
      <c r="H72" s="93"/>
      <c r="J72" s="93"/>
      <c r="K72" s="123"/>
    </row>
    <row r="73" spans="1:11" s="118" customFormat="1" ht="9" customHeight="1">
      <c r="A73" s="81" t="s">
        <v>75</v>
      </c>
      <c r="B73" s="112">
        <v>19.938</v>
      </c>
      <c r="C73" s="112">
        <v>33.697</v>
      </c>
      <c r="D73" s="112">
        <v>53.635</v>
      </c>
      <c r="E73" s="129">
        <v>27.516250569287454</v>
      </c>
      <c r="F73" s="129">
        <v>44.856964097922024</v>
      </c>
      <c r="G73" s="129">
        <v>36.34300040655915</v>
      </c>
      <c r="H73" s="93"/>
      <c r="J73" s="93"/>
      <c r="K73" s="123"/>
    </row>
    <row r="74" spans="1:11" s="115" customFormat="1" ht="9" customHeight="1">
      <c r="A74" s="79" t="s">
        <v>153</v>
      </c>
      <c r="B74" s="110">
        <v>126.417</v>
      </c>
      <c r="C74" s="110">
        <v>204.352</v>
      </c>
      <c r="D74" s="110">
        <v>330.769</v>
      </c>
      <c r="E74" s="125">
        <v>24.971653873048858</v>
      </c>
      <c r="F74" s="125">
        <v>40.2668800025222</v>
      </c>
      <c r="G74" s="125">
        <v>32.628744198434504</v>
      </c>
      <c r="H74" s="89"/>
      <c r="J74" s="89"/>
      <c r="K74" s="123"/>
    </row>
    <row r="75" spans="1:11" s="118" customFormat="1" ht="9" customHeight="1">
      <c r="A75" s="81" t="s">
        <v>77</v>
      </c>
      <c r="B75" s="112">
        <v>27.709</v>
      </c>
      <c r="C75" s="112">
        <v>51.748</v>
      </c>
      <c r="D75" s="112">
        <v>79.457</v>
      </c>
      <c r="E75" s="129">
        <v>22.191877367632806</v>
      </c>
      <c r="F75" s="129">
        <v>41.80440437529284</v>
      </c>
      <c r="G75" s="129">
        <v>31.955744489175412</v>
      </c>
      <c r="H75" s="93"/>
      <c r="J75" s="93"/>
      <c r="K75" s="123"/>
    </row>
    <row r="76" spans="1:11" s="118" customFormat="1" ht="9" customHeight="1">
      <c r="A76" s="81" t="s">
        <v>78</v>
      </c>
      <c r="B76" s="112">
        <v>39.227</v>
      </c>
      <c r="C76" s="112">
        <v>54.121</v>
      </c>
      <c r="D76" s="112">
        <v>93.348</v>
      </c>
      <c r="E76" s="129">
        <v>25.688427863237784</v>
      </c>
      <c r="F76" s="129">
        <v>35.30697319407386</v>
      </c>
      <c r="G76" s="129">
        <v>30.506879309781365</v>
      </c>
      <c r="H76" s="93"/>
      <c r="J76" s="93"/>
      <c r="K76" s="123"/>
    </row>
    <row r="77" spans="1:11" s="118" customFormat="1" ht="9" customHeight="1">
      <c r="A77" s="81" t="s">
        <v>79</v>
      </c>
      <c r="B77" s="112">
        <v>27.41</v>
      </c>
      <c r="C77" s="112">
        <v>43.252</v>
      </c>
      <c r="D77" s="112">
        <v>70.662</v>
      </c>
      <c r="E77" s="129">
        <v>26.518706281866468</v>
      </c>
      <c r="F77" s="129">
        <v>41.81442023240975</v>
      </c>
      <c r="G77" s="129">
        <v>34.169410877228614</v>
      </c>
      <c r="H77" s="93"/>
      <c r="J77" s="93"/>
      <c r="K77" s="123"/>
    </row>
    <row r="78" spans="1:11" s="118" customFormat="1" ht="9" customHeight="1">
      <c r="A78" s="81" t="s">
        <v>80</v>
      </c>
      <c r="B78" s="112">
        <v>32.072</v>
      </c>
      <c r="C78" s="112">
        <v>55.23</v>
      </c>
      <c r="D78" s="112">
        <v>87.302</v>
      </c>
      <c r="E78" s="129">
        <v>25.592901145903156</v>
      </c>
      <c r="F78" s="129">
        <v>43.4940110093477</v>
      </c>
      <c r="G78" s="129">
        <v>34.602594540604606</v>
      </c>
      <c r="H78" s="93"/>
      <c r="J78" s="93"/>
      <c r="K78" s="123"/>
    </row>
    <row r="79" spans="1:11" s="115" customFormat="1" ht="9" customHeight="1">
      <c r="A79" s="79" t="s">
        <v>154</v>
      </c>
      <c r="B79" s="110">
        <v>458.999</v>
      </c>
      <c r="C79" s="110">
        <v>871.872</v>
      </c>
      <c r="D79" s="110">
        <v>1330.87</v>
      </c>
      <c r="E79" s="125">
        <v>24.796870509271564</v>
      </c>
      <c r="F79" s="125">
        <v>45.5759010272288</v>
      </c>
      <c r="G79" s="125">
        <v>35.35742247639309</v>
      </c>
      <c r="H79" s="89"/>
      <c r="J79" s="89"/>
      <c r="K79" s="123"/>
    </row>
    <row r="80" spans="1:11" s="118" customFormat="1" ht="9" customHeight="1">
      <c r="A80" s="81" t="s">
        <v>82</v>
      </c>
      <c r="B80" s="112">
        <v>27.08</v>
      </c>
      <c r="C80" s="112">
        <v>54.744</v>
      </c>
      <c r="D80" s="112">
        <v>81.824</v>
      </c>
      <c r="E80" s="129">
        <v>25.637869822485204</v>
      </c>
      <c r="F80" s="129">
        <v>51.783535287607485</v>
      </c>
      <c r="G80" s="129">
        <v>38.71639333402731</v>
      </c>
      <c r="H80" s="93"/>
      <c r="J80" s="93"/>
      <c r="K80" s="123"/>
    </row>
    <row r="81" spans="1:11" s="118" customFormat="1" ht="9" customHeight="1">
      <c r="A81" s="81" t="s">
        <v>83</v>
      </c>
      <c r="B81" s="112">
        <v>16.311</v>
      </c>
      <c r="C81" s="112">
        <v>25.566</v>
      </c>
      <c r="D81" s="112">
        <v>41.877</v>
      </c>
      <c r="E81" s="129">
        <v>31.035466930512218</v>
      </c>
      <c r="F81" s="129">
        <v>49.461200642303005</v>
      </c>
      <c r="G81" s="129">
        <v>40.17171087342319</v>
      </c>
      <c r="H81" s="93"/>
      <c r="J81" s="93"/>
      <c r="K81" s="123"/>
    </row>
    <row r="82" spans="1:11" s="118" customFormat="1" ht="9" customHeight="1">
      <c r="A82" s="81" t="s">
        <v>84</v>
      </c>
      <c r="B82" s="112">
        <v>316.235</v>
      </c>
      <c r="C82" s="112">
        <v>591.969</v>
      </c>
      <c r="D82" s="112">
        <v>908.204</v>
      </c>
      <c r="E82" s="129">
        <v>23.625226738226797</v>
      </c>
      <c r="F82" s="129">
        <v>42.320197657111244</v>
      </c>
      <c r="G82" s="129">
        <v>33.17841374125335</v>
      </c>
      <c r="H82" s="97"/>
      <c r="J82" s="97"/>
      <c r="K82" s="123"/>
    </row>
    <row r="83" spans="1:11" s="118" customFormat="1" ht="9" customHeight="1">
      <c r="A83" s="81" t="s">
        <v>85</v>
      </c>
      <c r="B83" s="112">
        <v>49.269</v>
      </c>
      <c r="C83" s="112">
        <v>101.188</v>
      </c>
      <c r="D83" s="112">
        <v>150.457</v>
      </c>
      <c r="E83" s="129">
        <v>26.23887607777559</v>
      </c>
      <c r="F83" s="129">
        <v>53.37398395425751</v>
      </c>
      <c r="G83" s="129">
        <v>39.87157947179571</v>
      </c>
      <c r="H83" s="93"/>
      <c r="J83" s="93"/>
      <c r="K83" s="123"/>
    </row>
    <row r="84" spans="1:11" s="118" customFormat="1" ht="9" customHeight="1">
      <c r="A84" s="81" t="s">
        <v>86</v>
      </c>
      <c r="B84" s="112">
        <v>50.104</v>
      </c>
      <c r="C84" s="112">
        <v>98.405</v>
      </c>
      <c r="D84" s="112">
        <v>148.509</v>
      </c>
      <c r="E84" s="129">
        <v>30.08598741413268</v>
      </c>
      <c r="F84" s="129">
        <v>58.841995742543475</v>
      </c>
      <c r="G84" s="129">
        <v>44.4941457042532</v>
      </c>
      <c r="H84" s="93"/>
      <c r="J84" s="93"/>
      <c r="K84" s="123"/>
    </row>
    <row r="85" spans="1:11" s="115" customFormat="1" ht="9" customHeight="1">
      <c r="A85" s="79" t="s">
        <v>155</v>
      </c>
      <c r="B85" s="110">
        <v>115.039</v>
      </c>
      <c r="C85" s="110">
        <v>218.191</v>
      </c>
      <c r="D85" s="110">
        <v>333.23</v>
      </c>
      <c r="E85" s="125">
        <v>26.233407294063454</v>
      </c>
      <c r="F85" s="125">
        <v>49.4128863796434</v>
      </c>
      <c r="G85" s="125">
        <v>37.86325912863259</v>
      </c>
      <c r="H85" s="89"/>
      <c r="J85" s="89"/>
      <c r="K85" s="123"/>
    </row>
    <row r="86" spans="1:11" s="118" customFormat="1" ht="9" customHeight="1">
      <c r="A86" s="81" t="s">
        <v>88</v>
      </c>
      <c r="B86" s="112">
        <v>27.834</v>
      </c>
      <c r="C86" s="112">
        <v>47.646</v>
      </c>
      <c r="D86" s="112">
        <v>75.481</v>
      </c>
      <c r="E86" s="129">
        <v>26.946386043719865</v>
      </c>
      <c r="F86" s="129">
        <v>47.01830561997336</v>
      </c>
      <c r="G86" s="129">
        <v>36.886756031647515</v>
      </c>
      <c r="H86" s="93"/>
      <c r="J86" s="93"/>
      <c r="K86" s="123"/>
    </row>
    <row r="87" spans="1:11" s="118" customFormat="1" ht="9" customHeight="1">
      <c r="A87" s="81" t="s">
        <v>89</v>
      </c>
      <c r="B87" s="112">
        <v>23.848</v>
      </c>
      <c r="C87" s="112">
        <v>51.426</v>
      </c>
      <c r="D87" s="112">
        <v>75.274</v>
      </c>
      <c r="E87" s="129">
        <v>23.241852487135503</v>
      </c>
      <c r="F87" s="129">
        <v>49.88069603678054</v>
      </c>
      <c r="G87" s="129">
        <v>36.59300166256696</v>
      </c>
      <c r="H87" s="93"/>
      <c r="J87" s="93"/>
      <c r="K87" s="123"/>
    </row>
    <row r="88" spans="1:11" ht="9" customHeight="1">
      <c r="A88" s="81" t="s">
        <v>90</v>
      </c>
      <c r="B88" s="112">
        <v>29.362</v>
      </c>
      <c r="C88" s="112">
        <v>51.859</v>
      </c>
      <c r="D88" s="112">
        <v>81.221</v>
      </c>
      <c r="E88" s="129">
        <v>28.284910604192355</v>
      </c>
      <c r="F88" s="129">
        <v>48.34977344347275</v>
      </c>
      <c r="G88" s="129">
        <v>38.48114579730607</v>
      </c>
      <c r="H88" s="93"/>
      <c r="J88" s="93"/>
      <c r="K88" s="123"/>
    </row>
    <row r="89" spans="1:11" ht="9" customHeight="1">
      <c r="A89" s="81" t="s">
        <v>91</v>
      </c>
      <c r="B89" s="112">
        <v>33.994</v>
      </c>
      <c r="C89" s="112">
        <v>67.26</v>
      </c>
      <c r="D89" s="112">
        <v>101.254</v>
      </c>
      <c r="E89" s="129">
        <v>26.390398410086014</v>
      </c>
      <c r="F89" s="129">
        <v>51.78825794032724</v>
      </c>
      <c r="G89" s="129">
        <v>39.14151078330183</v>
      </c>
      <c r="H89" s="93"/>
      <c r="J89" s="93"/>
      <c r="K89" s="123"/>
    </row>
    <row r="90" spans="1:11" s="145" customFormat="1" ht="9" customHeight="1">
      <c r="A90" s="79" t="s">
        <v>156</v>
      </c>
      <c r="B90" s="110">
        <v>33.675</v>
      </c>
      <c r="C90" s="110">
        <v>57.834</v>
      </c>
      <c r="D90" s="110">
        <v>91.509</v>
      </c>
      <c r="E90" s="125">
        <v>32.10842971424212</v>
      </c>
      <c r="F90" s="125">
        <v>55.47998426752876</v>
      </c>
      <c r="G90" s="125">
        <v>43.75866718948747</v>
      </c>
      <c r="H90" s="89"/>
      <c r="J90" s="89"/>
      <c r="K90" s="123"/>
    </row>
    <row r="91" spans="1:11" ht="9" customHeight="1">
      <c r="A91" s="81" t="s">
        <v>93</v>
      </c>
      <c r="B91" s="112">
        <v>24.438</v>
      </c>
      <c r="C91" s="112">
        <v>42.426</v>
      </c>
      <c r="D91" s="112">
        <v>66.864</v>
      </c>
      <c r="E91" s="129">
        <v>32.363925307906236</v>
      </c>
      <c r="F91" s="129">
        <v>56.288060711395325</v>
      </c>
      <c r="G91" s="129">
        <v>44.31542529924047</v>
      </c>
      <c r="H91" s="93"/>
      <c r="J91" s="93"/>
      <c r="K91" s="123"/>
    </row>
    <row r="92" spans="1:11" ht="9" customHeight="1">
      <c r="A92" s="81" t="s">
        <v>94</v>
      </c>
      <c r="B92" s="112">
        <v>9.237</v>
      </c>
      <c r="C92" s="112">
        <v>15.408</v>
      </c>
      <c r="D92" s="112">
        <v>24.645</v>
      </c>
      <c r="E92" s="129">
        <v>31.45153052538391</v>
      </c>
      <c r="F92" s="129">
        <v>53.36843199057878</v>
      </c>
      <c r="G92" s="129">
        <v>42.31627747252747</v>
      </c>
      <c r="H92" s="93"/>
      <c r="J92" s="93"/>
      <c r="K92" s="123"/>
    </row>
    <row r="93" spans="1:11" s="145" customFormat="1" ht="9" customHeight="1">
      <c r="A93" s="79" t="s">
        <v>157</v>
      </c>
      <c r="B93" s="110">
        <v>728.506</v>
      </c>
      <c r="C93" s="110">
        <v>1365.355</v>
      </c>
      <c r="D93" s="110">
        <v>2093.861</v>
      </c>
      <c r="E93" s="125">
        <v>37.58477140547314</v>
      </c>
      <c r="F93" s="125">
        <v>68.55929841651623</v>
      </c>
      <c r="G93" s="125">
        <v>53.281685176962156</v>
      </c>
      <c r="H93" s="89"/>
      <c r="J93" s="89"/>
      <c r="K93" s="123"/>
    </row>
    <row r="94" spans="1:11" ht="9" customHeight="1">
      <c r="A94" s="81" t="s">
        <v>96</v>
      </c>
      <c r="B94" s="112">
        <v>128.122</v>
      </c>
      <c r="C94" s="112">
        <v>222.621</v>
      </c>
      <c r="D94" s="112">
        <v>350.743</v>
      </c>
      <c r="E94" s="129">
        <v>41.5093728333625</v>
      </c>
      <c r="F94" s="129">
        <v>70.72474910331637</v>
      </c>
      <c r="G94" s="129">
        <v>56.26029587972327</v>
      </c>
      <c r="H94" s="97"/>
      <c r="J94" s="97"/>
      <c r="K94" s="123"/>
    </row>
    <row r="95" spans="1:11" ht="9" customHeight="1">
      <c r="A95" s="81" t="s">
        <v>97</v>
      </c>
      <c r="B95" s="112">
        <v>34.922</v>
      </c>
      <c r="C95" s="112">
        <v>58.884</v>
      </c>
      <c r="D95" s="112">
        <v>93.806</v>
      </c>
      <c r="E95" s="129">
        <v>37.15304005532209</v>
      </c>
      <c r="F95" s="129">
        <v>62.5593625498008</v>
      </c>
      <c r="G95" s="129">
        <v>49.86497980012757</v>
      </c>
      <c r="H95" s="93"/>
      <c r="J95" s="93"/>
      <c r="K95" s="123"/>
    </row>
    <row r="96" spans="1:11" ht="9" customHeight="1">
      <c r="A96" s="81" t="s">
        <v>98</v>
      </c>
      <c r="B96" s="112">
        <v>395.005</v>
      </c>
      <c r="C96" s="112">
        <v>764.408</v>
      </c>
      <c r="D96" s="112">
        <v>1159.412</v>
      </c>
      <c r="E96" s="129">
        <v>38.71186194838745</v>
      </c>
      <c r="F96" s="129">
        <v>72.01687536330739</v>
      </c>
      <c r="G96" s="129">
        <v>55.6927658756845</v>
      </c>
      <c r="H96" s="93"/>
      <c r="J96" s="93"/>
      <c r="K96" s="123"/>
    </row>
    <row r="97" spans="1:11" ht="9" customHeight="1">
      <c r="A97" s="81" t="s">
        <v>99</v>
      </c>
      <c r="B97" s="112">
        <v>47.676</v>
      </c>
      <c r="C97" s="112">
        <v>89.95</v>
      </c>
      <c r="D97" s="112">
        <v>137.626</v>
      </c>
      <c r="E97" s="129">
        <v>32.60655468621765</v>
      </c>
      <c r="F97" s="129">
        <v>61.89873243507342</v>
      </c>
      <c r="G97" s="129">
        <v>47.20752982499469</v>
      </c>
      <c r="H97" s="93"/>
      <c r="J97" s="93"/>
      <c r="K97" s="123"/>
    </row>
    <row r="98" spans="1:11" ht="9" customHeight="1">
      <c r="A98" s="81" t="s">
        <v>100</v>
      </c>
      <c r="B98" s="112">
        <v>122.782</v>
      </c>
      <c r="C98" s="112">
        <v>229.492</v>
      </c>
      <c r="D98" s="112">
        <v>352.273</v>
      </c>
      <c r="E98" s="129">
        <v>33.26884517422641</v>
      </c>
      <c r="F98" s="129">
        <v>61.058977845061754</v>
      </c>
      <c r="G98" s="129">
        <v>47.290552441093716</v>
      </c>
      <c r="H98" s="93"/>
      <c r="J98" s="93"/>
      <c r="K98" s="123"/>
    </row>
    <row r="99" spans="1:11" s="145" customFormat="1" ht="9" customHeight="1">
      <c r="A99" s="79" t="s">
        <v>158</v>
      </c>
      <c r="B99" s="110">
        <v>439.322</v>
      </c>
      <c r="C99" s="110">
        <v>877.136</v>
      </c>
      <c r="D99" s="110">
        <v>1316.458</v>
      </c>
      <c r="E99" s="125">
        <v>32.70877322556532</v>
      </c>
      <c r="F99" s="125">
        <v>63.684163906479384</v>
      </c>
      <c r="G99" s="125">
        <v>48.39111413021503</v>
      </c>
      <c r="H99" s="89"/>
      <c r="J99" s="89"/>
      <c r="K99" s="123"/>
    </row>
    <row r="100" spans="1:11" ht="9" customHeight="1">
      <c r="A100" s="81" t="s">
        <v>102</v>
      </c>
      <c r="B100" s="112">
        <v>80.451</v>
      </c>
      <c r="C100" s="112">
        <v>158.533</v>
      </c>
      <c r="D100" s="112">
        <v>238.984</v>
      </c>
      <c r="E100" s="129">
        <v>35.992591300146294</v>
      </c>
      <c r="F100" s="129">
        <v>70.36060626234382</v>
      </c>
      <c r="G100" s="129">
        <v>53.245283355167594</v>
      </c>
      <c r="H100" s="93"/>
      <c r="J100" s="93"/>
      <c r="K100" s="123"/>
    </row>
    <row r="101" spans="1:11" ht="9" customHeight="1">
      <c r="A101" s="81" t="s">
        <v>103</v>
      </c>
      <c r="B101" s="112">
        <v>161.518</v>
      </c>
      <c r="C101" s="112">
        <v>343.924</v>
      </c>
      <c r="D101" s="112">
        <v>505.442</v>
      </c>
      <c r="E101" s="129">
        <v>30.05942355614531</v>
      </c>
      <c r="F101" s="129">
        <v>63.09964792156302</v>
      </c>
      <c r="G101" s="129">
        <v>46.69736450666957</v>
      </c>
      <c r="H101" s="93"/>
      <c r="J101" s="93"/>
      <c r="K101" s="123"/>
    </row>
    <row r="102" spans="1:11" ht="9" customHeight="1">
      <c r="A102" s="81" t="s">
        <v>104</v>
      </c>
      <c r="B102" s="112">
        <v>65.767</v>
      </c>
      <c r="C102" s="112">
        <v>124.471</v>
      </c>
      <c r="D102" s="112">
        <v>190.238</v>
      </c>
      <c r="E102" s="129">
        <v>34.66438265911187</v>
      </c>
      <c r="F102" s="129">
        <v>63.541273163510134</v>
      </c>
      <c r="G102" s="129">
        <v>49.33378974829753</v>
      </c>
      <c r="H102" s="93"/>
      <c r="J102" s="93"/>
      <c r="K102" s="123"/>
    </row>
    <row r="103" spans="1:11" ht="9" customHeight="1">
      <c r="A103" s="81" t="s">
        <v>105</v>
      </c>
      <c r="B103" s="112">
        <v>43.906</v>
      </c>
      <c r="C103" s="112">
        <v>84.355</v>
      </c>
      <c r="D103" s="112">
        <v>128.26</v>
      </c>
      <c r="E103" s="129">
        <v>33.44301753423823</v>
      </c>
      <c r="F103" s="129">
        <v>61.66391321510548</v>
      </c>
      <c r="G103" s="129">
        <v>47.84321332119783</v>
      </c>
      <c r="H103" s="93"/>
      <c r="J103" s="93"/>
      <c r="K103" s="123"/>
    </row>
    <row r="104" spans="1:11" ht="9" customHeight="1">
      <c r="A104" s="81" t="s">
        <v>106</v>
      </c>
      <c r="B104" s="112">
        <v>87.68</v>
      </c>
      <c r="C104" s="112">
        <v>165.852</v>
      </c>
      <c r="D104" s="112">
        <v>253.533</v>
      </c>
      <c r="E104" s="129">
        <v>33.55902492048486</v>
      </c>
      <c r="F104" s="129">
        <v>60.470339446530794</v>
      </c>
      <c r="G104" s="129">
        <v>47.341473388592085</v>
      </c>
      <c r="H104" s="93"/>
      <c r="J104" s="93"/>
      <c r="K104" s="123"/>
    </row>
    <row r="105" spans="1:11" s="145" customFormat="1" ht="9" customHeight="1">
      <c r="A105" s="79" t="s">
        <v>159</v>
      </c>
      <c r="B105" s="110">
        <v>62.171</v>
      </c>
      <c r="C105" s="110">
        <v>116.31</v>
      </c>
      <c r="D105" s="110">
        <v>178.481</v>
      </c>
      <c r="E105" s="125">
        <v>31.917427754418924</v>
      </c>
      <c r="F105" s="125">
        <v>59.78749762258468</v>
      </c>
      <c r="G105" s="125">
        <v>45.84358609494357</v>
      </c>
      <c r="H105" s="89"/>
      <c r="J105" s="89"/>
      <c r="K105" s="123"/>
    </row>
    <row r="106" spans="1:11" ht="9" customHeight="1">
      <c r="A106" s="81" t="s">
        <v>108</v>
      </c>
      <c r="B106" s="112">
        <v>42.79</v>
      </c>
      <c r="C106" s="112">
        <v>75.385</v>
      </c>
      <c r="D106" s="112">
        <v>118.175</v>
      </c>
      <c r="E106" s="129">
        <v>33.643640023272994</v>
      </c>
      <c r="F106" s="129">
        <v>59.489425505050505</v>
      </c>
      <c r="G106" s="129">
        <v>46.54281505754098</v>
      </c>
      <c r="H106" s="93"/>
      <c r="J106" s="93"/>
      <c r="K106" s="123"/>
    </row>
    <row r="107" spans="1:11" ht="9" customHeight="1">
      <c r="A107" s="81" t="s">
        <v>109</v>
      </c>
      <c r="B107" s="112">
        <v>19.381</v>
      </c>
      <c r="C107" s="112">
        <v>40.925</v>
      </c>
      <c r="D107" s="112">
        <v>60.306</v>
      </c>
      <c r="E107" s="129">
        <v>28.669694235292376</v>
      </c>
      <c r="F107" s="129">
        <v>60.34444624662705</v>
      </c>
      <c r="G107" s="129">
        <v>44.532565352237484</v>
      </c>
      <c r="H107" s="93"/>
      <c r="J107" s="93"/>
      <c r="K107" s="123"/>
    </row>
    <row r="108" spans="1:11" s="145" customFormat="1" ht="9" customHeight="1">
      <c r="A108" s="79" t="s">
        <v>160</v>
      </c>
      <c r="B108" s="110">
        <v>257.075</v>
      </c>
      <c r="C108" s="110">
        <v>431.705</v>
      </c>
      <c r="D108" s="110">
        <v>688.78</v>
      </c>
      <c r="E108" s="125">
        <v>38.57158718536567</v>
      </c>
      <c r="F108" s="125">
        <v>63.701678328695074</v>
      </c>
      <c r="G108" s="125">
        <v>51.24142045818064</v>
      </c>
      <c r="H108" s="89"/>
      <c r="J108" s="89"/>
      <c r="K108" s="123"/>
    </row>
    <row r="109" spans="1:11" ht="9" customHeight="1">
      <c r="A109" s="81" t="s">
        <v>111</v>
      </c>
      <c r="B109" s="112">
        <v>95.422</v>
      </c>
      <c r="C109" s="112">
        <v>158.574</v>
      </c>
      <c r="D109" s="112">
        <v>253.996</v>
      </c>
      <c r="E109" s="129">
        <v>38.815781445127385</v>
      </c>
      <c r="F109" s="129">
        <v>63.65544953495</v>
      </c>
      <c r="G109" s="129">
        <v>51.31781786736762</v>
      </c>
      <c r="H109" s="93"/>
      <c r="J109" s="93"/>
      <c r="K109" s="123"/>
    </row>
    <row r="110" spans="1:11" ht="9" customHeight="1">
      <c r="A110" s="81" t="s">
        <v>112</v>
      </c>
      <c r="B110" s="112">
        <v>40.213</v>
      </c>
      <c r="C110" s="112">
        <v>75.292</v>
      </c>
      <c r="D110" s="112">
        <v>115.505</v>
      </c>
      <c r="E110" s="129">
        <v>32.856174065086485</v>
      </c>
      <c r="F110" s="129">
        <v>60.07452266398576</v>
      </c>
      <c r="G110" s="129">
        <v>46.626863984627924</v>
      </c>
      <c r="H110" s="93"/>
      <c r="J110" s="93"/>
      <c r="K110" s="123"/>
    </row>
    <row r="111" spans="1:11" ht="9" customHeight="1">
      <c r="A111" s="81" t="s">
        <v>113</v>
      </c>
      <c r="B111" s="112">
        <v>77.681</v>
      </c>
      <c r="C111" s="112">
        <v>122.981</v>
      </c>
      <c r="D111" s="112">
        <v>200.663</v>
      </c>
      <c r="E111" s="129">
        <v>41.871809660361905</v>
      </c>
      <c r="F111" s="129">
        <v>64.93806169540927</v>
      </c>
      <c r="G111" s="129">
        <v>53.523978202361675</v>
      </c>
      <c r="H111" s="93"/>
      <c r="J111" s="93"/>
      <c r="K111" s="123"/>
    </row>
    <row r="112" spans="1:11" ht="9" customHeight="1">
      <c r="A112" s="81" t="s">
        <v>114</v>
      </c>
      <c r="B112" s="112">
        <v>22.072</v>
      </c>
      <c r="C112" s="112">
        <v>40.248</v>
      </c>
      <c r="D112" s="112">
        <v>62.32</v>
      </c>
      <c r="E112" s="129">
        <v>38.18090608728745</v>
      </c>
      <c r="F112" s="129">
        <v>68.26091380889385</v>
      </c>
      <c r="G112" s="129">
        <v>53.369415351414304</v>
      </c>
      <c r="H112" s="93"/>
      <c r="J112" s="93"/>
      <c r="K112" s="123"/>
    </row>
    <row r="113" spans="1:11" ht="9" customHeight="1">
      <c r="A113" s="81" t="s">
        <v>115</v>
      </c>
      <c r="B113" s="112">
        <v>21.687</v>
      </c>
      <c r="C113" s="112">
        <v>34.609</v>
      </c>
      <c r="D113" s="112">
        <v>56.296</v>
      </c>
      <c r="E113" s="129">
        <v>39.478283030545754</v>
      </c>
      <c r="F113" s="129">
        <v>63.02859224185031</v>
      </c>
      <c r="G113" s="129">
        <v>51.25086486289647</v>
      </c>
      <c r="H113" s="93"/>
      <c r="J113" s="93"/>
      <c r="K113" s="123"/>
    </row>
    <row r="114" spans="1:11" s="145" customFormat="1" ht="9" customHeight="1">
      <c r="A114" s="79" t="s">
        <v>161</v>
      </c>
      <c r="B114" s="110">
        <v>577.166</v>
      </c>
      <c r="C114" s="110">
        <v>1108.881</v>
      </c>
      <c r="D114" s="110">
        <v>1686.047</v>
      </c>
      <c r="E114" s="125">
        <v>35.167488020901885</v>
      </c>
      <c r="F114" s="125">
        <v>65.28651432689388</v>
      </c>
      <c r="G114" s="125">
        <v>50.48533136587759</v>
      </c>
      <c r="H114" s="89"/>
      <c r="J114" s="89"/>
      <c r="K114" s="123"/>
    </row>
    <row r="115" spans="1:11" ht="9" customHeight="1">
      <c r="A115" s="81" t="s">
        <v>117</v>
      </c>
      <c r="B115" s="112">
        <v>49.768</v>
      </c>
      <c r="C115" s="112">
        <v>95.567</v>
      </c>
      <c r="D115" s="112">
        <v>145.334</v>
      </c>
      <c r="E115" s="129">
        <v>35.488494477206444</v>
      </c>
      <c r="F115" s="129">
        <v>66.59071588834537</v>
      </c>
      <c r="G115" s="129">
        <v>51.2188503300429</v>
      </c>
      <c r="H115" s="93"/>
      <c r="J115" s="93"/>
      <c r="K115" s="123"/>
    </row>
    <row r="116" spans="1:11" ht="9" customHeight="1">
      <c r="A116" s="81" t="s">
        <v>118</v>
      </c>
      <c r="B116" s="112">
        <v>148.278</v>
      </c>
      <c r="C116" s="112">
        <v>280.997</v>
      </c>
      <c r="D116" s="112">
        <v>429.275</v>
      </c>
      <c r="E116" s="129">
        <v>36.68404242422743</v>
      </c>
      <c r="F116" s="129">
        <v>66.4259390151363</v>
      </c>
      <c r="G116" s="129">
        <v>51.89331573233916</v>
      </c>
      <c r="H116" s="93"/>
      <c r="J116" s="93"/>
      <c r="K116" s="123"/>
    </row>
    <row r="117" spans="1:11" ht="9" customHeight="1">
      <c r="A117" s="81" t="s">
        <v>119</v>
      </c>
      <c r="B117" s="112">
        <v>79.279</v>
      </c>
      <c r="C117" s="112">
        <v>133.091</v>
      </c>
      <c r="D117" s="112">
        <v>212.371</v>
      </c>
      <c r="E117" s="129">
        <v>37.21162737210688</v>
      </c>
      <c r="F117" s="129">
        <v>60.44919834673208</v>
      </c>
      <c r="G117" s="129">
        <v>49.021626475293104</v>
      </c>
      <c r="H117" s="93"/>
      <c r="J117" s="93"/>
      <c r="K117" s="123"/>
    </row>
    <row r="118" spans="1:11" ht="9" customHeight="1">
      <c r="A118" s="81" t="s">
        <v>120</v>
      </c>
      <c r="B118" s="112">
        <v>40.967</v>
      </c>
      <c r="C118" s="112">
        <v>101.872</v>
      </c>
      <c r="D118" s="112">
        <v>142.839</v>
      </c>
      <c r="E118" s="129">
        <v>28.158916726810318</v>
      </c>
      <c r="F118" s="129">
        <v>67.8359769334239</v>
      </c>
      <c r="G118" s="129">
        <v>48.31207573589845</v>
      </c>
      <c r="H118" s="93"/>
      <c r="J118" s="93"/>
      <c r="K118" s="123"/>
    </row>
    <row r="119" spans="1:11" ht="9" customHeight="1">
      <c r="A119" s="81" t="s">
        <v>121</v>
      </c>
      <c r="B119" s="112">
        <v>28.864</v>
      </c>
      <c r="C119" s="112">
        <v>62.208</v>
      </c>
      <c r="D119" s="112">
        <v>91.072</v>
      </c>
      <c r="E119" s="129">
        <v>33.443405517513064</v>
      </c>
      <c r="F119" s="129">
        <v>68.50497753501892</v>
      </c>
      <c r="G119" s="129">
        <v>51.41940874906841</v>
      </c>
      <c r="H119" s="93"/>
      <c r="J119" s="93"/>
      <c r="K119" s="123"/>
    </row>
    <row r="120" spans="1:11" ht="9" customHeight="1">
      <c r="A120" s="81" t="s">
        <v>122</v>
      </c>
      <c r="B120" s="112">
        <v>20.77</v>
      </c>
      <c r="C120" s="112">
        <v>37.186</v>
      </c>
      <c r="D120" s="112">
        <v>57.957</v>
      </c>
      <c r="E120" s="129">
        <v>37.7608901170824</v>
      </c>
      <c r="F120" s="129">
        <v>64.67355386274305</v>
      </c>
      <c r="G120" s="129">
        <v>51.51641748591136</v>
      </c>
      <c r="H120" s="93"/>
      <c r="J120" s="93"/>
      <c r="K120" s="123"/>
    </row>
    <row r="121" spans="1:11" ht="9" customHeight="1">
      <c r="A121" s="81" t="s">
        <v>123</v>
      </c>
      <c r="B121" s="112">
        <v>134.266</v>
      </c>
      <c r="C121" s="112">
        <v>251.479</v>
      </c>
      <c r="D121" s="112">
        <v>385.745</v>
      </c>
      <c r="E121" s="129">
        <v>37.642526921362425</v>
      </c>
      <c r="F121" s="129">
        <v>67.54468662288654</v>
      </c>
      <c r="G121" s="129">
        <v>52.9141935333422</v>
      </c>
      <c r="H121" s="93"/>
      <c r="J121" s="93"/>
      <c r="K121" s="123"/>
    </row>
    <row r="122" spans="1:11" ht="9" customHeight="1">
      <c r="A122" s="81" t="s">
        <v>124</v>
      </c>
      <c r="B122" s="112">
        <v>31.442</v>
      </c>
      <c r="C122" s="112">
        <v>60.934</v>
      </c>
      <c r="D122" s="112">
        <v>92.376</v>
      </c>
      <c r="E122" s="129">
        <v>29.710754344354466</v>
      </c>
      <c r="F122" s="129">
        <v>57.87968882092005</v>
      </c>
      <c r="G122" s="129">
        <v>43.75831931976979</v>
      </c>
      <c r="H122" s="93"/>
      <c r="J122" s="93"/>
      <c r="K122" s="123"/>
    </row>
    <row r="123" spans="1:11" ht="9" customHeight="1">
      <c r="A123" s="81" t="s">
        <v>125</v>
      </c>
      <c r="B123" s="112">
        <v>43.532</v>
      </c>
      <c r="C123" s="112">
        <v>85.547</v>
      </c>
      <c r="D123" s="112">
        <v>129.079</v>
      </c>
      <c r="E123" s="129">
        <v>32.391326993764594</v>
      </c>
      <c r="F123" s="129">
        <v>63.03940930259977</v>
      </c>
      <c r="G123" s="129">
        <v>47.78969114913846</v>
      </c>
      <c r="H123" s="93"/>
      <c r="J123" s="93"/>
      <c r="K123" s="123"/>
    </row>
    <row r="124" spans="1:11" s="145" customFormat="1" ht="9" customHeight="1">
      <c r="A124" s="79" t="s">
        <v>162</v>
      </c>
      <c r="B124" s="110">
        <v>168.435</v>
      </c>
      <c r="C124" s="110">
        <v>284.345</v>
      </c>
      <c r="D124" s="110">
        <v>452.78</v>
      </c>
      <c r="E124" s="125">
        <v>29.460842188114917</v>
      </c>
      <c r="F124" s="125">
        <v>50.06444138475029</v>
      </c>
      <c r="G124" s="125">
        <v>39.72859119597291</v>
      </c>
      <c r="H124" s="89"/>
      <c r="J124" s="89"/>
      <c r="K124" s="123"/>
    </row>
    <row r="125" spans="1:11" ht="9" customHeight="1">
      <c r="A125" s="81" t="s">
        <v>127</v>
      </c>
      <c r="B125" s="112">
        <v>34.702</v>
      </c>
      <c r="C125" s="112">
        <v>55.665</v>
      </c>
      <c r="D125" s="112">
        <v>90.367</v>
      </c>
      <c r="E125" s="129">
        <v>30.41420533225823</v>
      </c>
      <c r="F125" s="129">
        <v>48.85894847713508</v>
      </c>
      <c r="G125" s="129">
        <v>39.62978230743593</v>
      </c>
      <c r="H125" s="93"/>
      <c r="J125" s="93"/>
      <c r="K125" s="123"/>
    </row>
    <row r="126" spans="1:11" ht="9" customHeight="1">
      <c r="A126" s="81" t="s">
        <v>128</v>
      </c>
      <c r="B126" s="112">
        <v>17.449</v>
      </c>
      <c r="C126" s="112">
        <v>26.803</v>
      </c>
      <c r="D126" s="112">
        <v>44.253</v>
      </c>
      <c r="E126" s="129">
        <v>32.34051228824554</v>
      </c>
      <c r="F126" s="129">
        <v>51.09615677901479</v>
      </c>
      <c r="G126" s="129">
        <v>41.587256836763466</v>
      </c>
      <c r="H126" s="93"/>
      <c r="J126" s="93"/>
      <c r="K126" s="123"/>
    </row>
    <row r="127" spans="1:11" ht="9" customHeight="1">
      <c r="A127" s="81" t="s">
        <v>129</v>
      </c>
      <c r="B127" s="112">
        <v>56.968</v>
      </c>
      <c r="C127" s="112">
        <v>97.109</v>
      </c>
      <c r="D127" s="112">
        <v>154.077</v>
      </c>
      <c r="E127" s="129">
        <v>29.47677787896349</v>
      </c>
      <c r="F127" s="129">
        <v>49.56614501985524</v>
      </c>
      <c r="G127" s="129">
        <v>39.58996048121444</v>
      </c>
      <c r="H127" s="93"/>
      <c r="J127" s="93"/>
      <c r="K127" s="123"/>
    </row>
    <row r="128" spans="1:11" ht="9" customHeight="1">
      <c r="A128" s="81" t="s">
        <v>130</v>
      </c>
      <c r="B128" s="112">
        <v>16.204</v>
      </c>
      <c r="C128" s="112">
        <v>26.52</v>
      </c>
      <c r="D128" s="112">
        <v>42.724</v>
      </c>
      <c r="E128" s="129">
        <v>29.142312465154756</v>
      </c>
      <c r="F128" s="129">
        <v>48.99225951857531</v>
      </c>
      <c r="G128" s="129">
        <v>38.93414985328157</v>
      </c>
      <c r="H128" s="93"/>
      <c r="J128" s="93"/>
      <c r="K128" s="123"/>
    </row>
    <row r="129" spans="1:11" ht="9" customHeight="1">
      <c r="A129" s="81" t="s">
        <v>171</v>
      </c>
      <c r="B129" s="112">
        <v>10.304</v>
      </c>
      <c r="C129" s="112">
        <v>22.256</v>
      </c>
      <c r="D129" s="112">
        <v>32.56</v>
      </c>
      <c r="E129" s="129">
        <v>18.67952576048729</v>
      </c>
      <c r="F129" s="129">
        <v>41.20031840648661</v>
      </c>
      <c r="G129" s="129">
        <v>29.822038633095506</v>
      </c>
      <c r="H129" s="93"/>
      <c r="J129" s="93"/>
      <c r="K129" s="123"/>
    </row>
    <row r="130" spans="1:11" ht="9" customHeight="1">
      <c r="A130" s="81" t="s">
        <v>172</v>
      </c>
      <c r="B130" s="112">
        <v>6.231</v>
      </c>
      <c r="C130" s="112">
        <v>8.942</v>
      </c>
      <c r="D130" s="112">
        <v>15.173</v>
      </c>
      <c r="E130" s="129">
        <v>31.881907490790013</v>
      </c>
      <c r="F130" s="129">
        <v>47.20228040540541</v>
      </c>
      <c r="G130" s="129">
        <v>39.42267719808772</v>
      </c>
      <c r="H130" s="93"/>
      <c r="J130" s="93"/>
      <c r="K130" s="123"/>
    </row>
    <row r="131" spans="1:11" ht="9" customHeight="1">
      <c r="A131" s="81" t="s">
        <v>173</v>
      </c>
      <c r="B131" s="112">
        <v>11.108</v>
      </c>
      <c r="C131" s="112">
        <v>20.181</v>
      </c>
      <c r="D131" s="112">
        <v>31.289</v>
      </c>
      <c r="E131" s="129">
        <v>31.625099646965037</v>
      </c>
      <c r="F131" s="129">
        <v>59.49938085972051</v>
      </c>
      <c r="G131" s="129">
        <v>45.31879146027056</v>
      </c>
      <c r="H131" s="93"/>
      <c r="J131" s="93"/>
      <c r="K131" s="123"/>
    </row>
    <row r="132" spans="1:11" ht="9" customHeight="1">
      <c r="A132" s="81" t="s">
        <v>174</v>
      </c>
      <c r="B132" s="112">
        <v>15.468</v>
      </c>
      <c r="C132" s="112">
        <v>26.869</v>
      </c>
      <c r="D132" s="112">
        <v>42.338</v>
      </c>
      <c r="E132" s="129">
        <v>34.39167556029883</v>
      </c>
      <c r="F132" s="129">
        <v>60.18906386505679</v>
      </c>
      <c r="G132" s="129">
        <v>47.242741413555315</v>
      </c>
      <c r="H132" s="93"/>
      <c r="J132" s="93"/>
      <c r="K132" s="123"/>
    </row>
    <row r="133" spans="1:11" ht="9" customHeight="1">
      <c r="A133" s="149" t="s">
        <v>131</v>
      </c>
      <c r="B133" s="150">
        <v>5316.283</v>
      </c>
      <c r="C133" s="150">
        <v>9655.915</v>
      </c>
      <c r="D133" s="150">
        <v>14972.199</v>
      </c>
      <c r="E133" s="151">
        <v>26.911737742573678</v>
      </c>
      <c r="F133" s="151">
        <v>48.51245418507002</v>
      </c>
      <c r="G133" s="151">
        <v>37.75280642190606</v>
      </c>
      <c r="H133" s="100"/>
      <c r="J133" s="100"/>
      <c r="K133" s="123"/>
    </row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265"/>
  <sheetViews>
    <sheetView showGridLines="0" zoomScale="85" zoomScaleNormal="85" zoomScalePageLayoutView="0" workbookViewId="0" topLeftCell="A1">
      <selection activeCell="F43" sqref="F43"/>
    </sheetView>
  </sheetViews>
  <sheetFormatPr defaultColWidth="10.7109375" defaultRowHeight="12.75"/>
  <cols>
    <col min="1" max="1" width="5.7109375" style="16" customWidth="1"/>
    <col min="2" max="2" width="19.57421875" style="16" bestFit="1" customWidth="1"/>
    <col min="3" max="4" width="10.7109375" style="16" customWidth="1"/>
    <col min="5" max="5" width="10.7109375" style="17" customWidth="1"/>
    <col min="6" max="6" width="10.7109375" style="18" customWidth="1"/>
    <col min="7" max="16384" width="10.7109375" style="16" customWidth="1"/>
  </cols>
  <sheetData>
    <row r="2" spans="14:15" ht="12.75" customHeight="1">
      <c r="N2" s="17"/>
      <c r="O2" s="18"/>
    </row>
    <row r="3" spans="2:18" ht="15.75" customHeight="1">
      <c r="B3" s="19" t="s">
        <v>178</v>
      </c>
      <c r="D3" s="20"/>
      <c r="E3" s="21"/>
      <c r="F3" s="20"/>
      <c r="G3" s="20"/>
      <c r="H3" s="20"/>
      <c r="I3" s="20"/>
      <c r="J3" s="20"/>
      <c r="K3" s="164" t="s">
        <v>3</v>
      </c>
      <c r="L3" s="164"/>
      <c r="M3" s="165" t="s">
        <v>179</v>
      </c>
      <c r="N3" s="166"/>
      <c r="O3" s="167" t="s">
        <v>180</v>
      </c>
      <c r="P3" s="170" t="s">
        <v>181</v>
      </c>
      <c r="Q3" s="166" t="s">
        <v>182</v>
      </c>
      <c r="R3" s="166"/>
    </row>
    <row r="4" spans="2:18" ht="12.75" customHeight="1">
      <c r="B4" s="22"/>
      <c r="D4" s="20"/>
      <c r="E4" s="21"/>
      <c r="F4" s="20"/>
      <c r="G4" s="20"/>
      <c r="H4" s="20"/>
      <c r="I4" s="20"/>
      <c r="J4" s="20"/>
      <c r="K4" s="164"/>
      <c r="L4" s="164"/>
      <c r="M4" s="165"/>
      <c r="N4" s="166"/>
      <c r="O4" s="168"/>
      <c r="P4" s="170"/>
      <c r="Q4" s="166"/>
      <c r="R4" s="166"/>
    </row>
    <row r="5" spans="2:18" ht="12.75" customHeight="1">
      <c r="B5" s="15" t="s">
        <v>183</v>
      </c>
      <c r="C5" s="20"/>
      <c r="D5" s="20"/>
      <c r="E5" s="21"/>
      <c r="F5" s="23"/>
      <c r="G5" s="20"/>
      <c r="H5" s="20"/>
      <c r="I5" s="20"/>
      <c r="J5" s="20"/>
      <c r="K5" s="164"/>
      <c r="L5" s="164"/>
      <c r="M5" s="165"/>
      <c r="N5" s="166"/>
      <c r="O5" s="168"/>
      <c r="P5" s="170"/>
      <c r="Q5" s="171" t="s">
        <v>184</v>
      </c>
      <c r="R5" s="171" t="s">
        <v>185</v>
      </c>
    </row>
    <row r="6" spans="2:18" ht="12.75" customHeight="1">
      <c r="B6" s="24" t="s">
        <v>186</v>
      </c>
      <c r="C6" s="23"/>
      <c r="D6" s="23"/>
      <c r="E6" s="25"/>
      <c r="F6" s="26"/>
      <c r="G6" s="20"/>
      <c r="H6" s="20"/>
      <c r="I6" s="20"/>
      <c r="J6" s="20"/>
      <c r="K6" s="164"/>
      <c r="L6" s="164"/>
      <c r="M6" s="27" t="s">
        <v>187</v>
      </c>
      <c r="N6" s="28" t="s">
        <v>188</v>
      </c>
      <c r="O6" s="169"/>
      <c r="P6" s="170"/>
      <c r="Q6" s="171"/>
      <c r="R6" s="171"/>
    </row>
    <row r="7" spans="2:22" ht="12.75" customHeight="1">
      <c r="B7" s="24"/>
      <c r="C7" s="23"/>
      <c r="D7" s="23"/>
      <c r="E7" s="25"/>
      <c r="F7" s="26"/>
      <c r="G7" s="20"/>
      <c r="H7" s="20"/>
      <c r="I7" s="20"/>
      <c r="J7" s="20"/>
      <c r="K7" s="29" t="s">
        <v>147</v>
      </c>
      <c r="L7" s="30"/>
      <c r="M7" s="67">
        <v>6.0191181212</v>
      </c>
      <c r="N7" s="67">
        <v>-1.112121411</v>
      </c>
      <c r="O7" s="31">
        <v>50</v>
      </c>
      <c r="P7" s="32">
        <f>100*SQRT(EXP($M7+$N7*LN($O7*1000)))</f>
        <v>4.944499271563564</v>
      </c>
      <c r="Q7" s="33">
        <f>$O7-1.96*$P7*$O7/100</f>
        <v>45.154390713867706</v>
      </c>
      <c r="R7" s="33">
        <f>$O7+1.96*$P7*$O7/100</f>
        <v>54.845609286132294</v>
      </c>
      <c r="U7" s="59"/>
      <c r="V7" s="59"/>
    </row>
    <row r="8" spans="2:22" ht="12.75" customHeight="1">
      <c r="B8" s="15" t="s">
        <v>189</v>
      </c>
      <c r="C8" s="20"/>
      <c r="D8" s="20"/>
      <c r="E8" s="34"/>
      <c r="F8" s="35"/>
      <c r="G8" s="20"/>
      <c r="H8" s="20"/>
      <c r="I8" s="20"/>
      <c r="J8" s="20"/>
      <c r="K8" s="36" t="s">
        <v>9</v>
      </c>
      <c r="L8" s="37"/>
      <c r="M8" s="67">
        <v>6.5978184594</v>
      </c>
      <c r="N8" s="67">
        <v>-1.155521215</v>
      </c>
      <c r="O8" s="31">
        <v>50</v>
      </c>
      <c r="P8" s="32">
        <f aca="true" t="shared" si="0" ref="P8:P71">100*SQRT(EXP($M8+$N8*LN($O8*1000)))</f>
        <v>5.221776872858342</v>
      </c>
      <c r="Q8" s="33">
        <f aca="true" t="shared" si="1" ref="Q8:Q71">$O8-1.96*$P8*$O8/100</f>
        <v>44.88265866459882</v>
      </c>
      <c r="R8" s="33">
        <f aca="true" t="shared" si="2" ref="R8:R71">$O8+1.96*$P8*$O8/100</f>
        <v>55.11734133540118</v>
      </c>
      <c r="T8" s="7"/>
      <c r="U8" s="58"/>
      <c r="V8" s="58"/>
    </row>
    <row r="9" spans="2:22" ht="12.75" customHeight="1">
      <c r="B9"/>
      <c r="C9" s="20"/>
      <c r="D9" s="20"/>
      <c r="E9" s="34"/>
      <c r="F9" s="35"/>
      <c r="G9" s="20"/>
      <c r="H9" s="20"/>
      <c r="I9" s="20"/>
      <c r="J9" s="20"/>
      <c r="K9" s="36" t="s">
        <v>10</v>
      </c>
      <c r="L9" s="37"/>
      <c r="M9" s="67">
        <v>4.9675061995</v>
      </c>
      <c r="N9" s="67">
        <v>-1.161022291</v>
      </c>
      <c r="O9" s="31">
        <v>50</v>
      </c>
      <c r="P9" s="32">
        <f t="shared" si="0"/>
        <v>2.243240337452541</v>
      </c>
      <c r="Q9" s="33">
        <f t="shared" si="1"/>
        <v>47.80162446929651</v>
      </c>
      <c r="R9" s="33">
        <f t="shared" si="2"/>
        <v>52.19837553070349</v>
      </c>
      <c r="T9" s="7"/>
      <c r="U9" s="58"/>
      <c r="V9" s="58"/>
    </row>
    <row r="10" spans="3:22" ht="12.75" customHeight="1">
      <c r="C10" s="20"/>
      <c r="D10" s="20"/>
      <c r="E10" s="34"/>
      <c r="F10" s="35"/>
      <c r="G10" s="20"/>
      <c r="H10" s="20"/>
      <c r="I10" s="20"/>
      <c r="J10" s="20"/>
      <c r="K10" s="36" t="s">
        <v>11</v>
      </c>
      <c r="L10" s="37"/>
      <c r="M10" s="67">
        <v>5.522248406</v>
      </c>
      <c r="N10" s="67">
        <v>-1.157553458</v>
      </c>
      <c r="O10" s="31">
        <v>50</v>
      </c>
      <c r="P10" s="32">
        <f t="shared" si="0"/>
        <v>3.0163832218812687</v>
      </c>
      <c r="Q10" s="33">
        <f t="shared" si="1"/>
        <v>47.04394444255636</v>
      </c>
      <c r="R10" s="33">
        <f t="shared" si="2"/>
        <v>52.95605555744364</v>
      </c>
      <c r="T10" s="7"/>
      <c r="U10" s="58"/>
      <c r="V10" s="58"/>
    </row>
    <row r="11" spans="2:22" ht="12.75" customHeight="1">
      <c r="B11" s="15" t="s">
        <v>190</v>
      </c>
      <c r="C11" s="20"/>
      <c r="D11" s="20"/>
      <c r="E11" s="34"/>
      <c r="F11" s="35"/>
      <c r="G11" s="20"/>
      <c r="H11" s="20"/>
      <c r="I11" s="20"/>
      <c r="J11" s="20"/>
      <c r="K11" s="36" t="s">
        <v>12</v>
      </c>
      <c r="L11" s="37"/>
      <c r="M11" s="67">
        <v>6.4899569901</v>
      </c>
      <c r="N11" s="67">
        <v>-1.182468855</v>
      </c>
      <c r="O11" s="31">
        <v>50</v>
      </c>
      <c r="P11" s="32">
        <f t="shared" si="0"/>
        <v>4.276450150580396</v>
      </c>
      <c r="Q11" s="33">
        <f t="shared" si="1"/>
        <v>45.80907885243121</v>
      </c>
      <c r="R11" s="33">
        <f t="shared" si="2"/>
        <v>54.19092114756879</v>
      </c>
      <c r="T11" s="7"/>
      <c r="U11" s="58"/>
      <c r="V11" s="58"/>
    </row>
    <row r="12" spans="2:22" ht="12.75" customHeight="1">
      <c r="B12" s="15" t="s">
        <v>191</v>
      </c>
      <c r="C12" s="20"/>
      <c r="D12" s="20"/>
      <c r="E12" s="34"/>
      <c r="F12" s="35"/>
      <c r="G12" s="20"/>
      <c r="H12" s="20"/>
      <c r="I12" s="20"/>
      <c r="J12" s="20"/>
      <c r="K12" s="36" t="s">
        <v>13</v>
      </c>
      <c r="L12" s="37"/>
      <c r="M12" s="67">
        <v>4.7994695916</v>
      </c>
      <c r="N12" s="67">
        <v>-1.14335773</v>
      </c>
      <c r="O12" s="31">
        <v>50</v>
      </c>
      <c r="P12" s="32">
        <f t="shared" si="0"/>
        <v>2.269288650604011</v>
      </c>
      <c r="Q12" s="33">
        <f t="shared" si="1"/>
        <v>47.77609712240807</v>
      </c>
      <c r="R12" s="33">
        <f t="shared" si="2"/>
        <v>52.22390287759193</v>
      </c>
      <c r="T12" s="7"/>
      <c r="U12" s="58"/>
      <c r="V12" s="58"/>
    </row>
    <row r="13" spans="2:22" ht="12.75" customHeight="1">
      <c r="B13" s="15" t="s">
        <v>192</v>
      </c>
      <c r="C13" s="20"/>
      <c r="D13" s="20"/>
      <c r="E13" s="34"/>
      <c r="F13" s="35"/>
      <c r="G13" s="20"/>
      <c r="H13" s="20"/>
      <c r="I13" s="20"/>
      <c r="J13" s="20"/>
      <c r="K13" s="36" t="s">
        <v>14</v>
      </c>
      <c r="L13" s="37"/>
      <c r="M13" s="67">
        <v>6.4634322329</v>
      </c>
      <c r="N13" s="67">
        <v>-1.187089802</v>
      </c>
      <c r="O13" s="31">
        <v>50</v>
      </c>
      <c r="P13" s="32">
        <f t="shared" si="0"/>
        <v>4.115918725459848</v>
      </c>
      <c r="Q13" s="33">
        <f t="shared" si="1"/>
        <v>45.96639964904935</v>
      </c>
      <c r="R13" s="33">
        <f t="shared" si="2"/>
        <v>54.03360035095065</v>
      </c>
      <c r="T13" s="7"/>
      <c r="U13" s="58"/>
      <c r="V13" s="58"/>
    </row>
    <row r="14" spans="2:22" ht="12.75" customHeight="1">
      <c r="B14" s="24" t="s">
        <v>193</v>
      </c>
      <c r="C14" s="20"/>
      <c r="D14" s="20"/>
      <c r="E14" s="34"/>
      <c r="F14" s="35"/>
      <c r="G14" s="20"/>
      <c r="H14" s="20"/>
      <c r="I14" s="20"/>
      <c r="J14" s="20"/>
      <c r="K14" s="36" t="s">
        <v>15</v>
      </c>
      <c r="L14" s="37"/>
      <c r="M14" s="67">
        <v>4.7351091567</v>
      </c>
      <c r="N14" s="67">
        <v>-1.16932928</v>
      </c>
      <c r="O14" s="31">
        <v>50</v>
      </c>
      <c r="P14" s="32">
        <f t="shared" si="0"/>
        <v>1.9093884142193416</v>
      </c>
      <c r="Q14" s="33">
        <f t="shared" si="1"/>
        <v>48.128799354065045</v>
      </c>
      <c r="R14" s="33">
        <f t="shared" si="2"/>
        <v>51.871200645934955</v>
      </c>
      <c r="T14" s="7"/>
      <c r="U14" s="58"/>
      <c r="V14" s="58"/>
    </row>
    <row r="15" spans="3:22" ht="12.75" customHeight="1">
      <c r="C15" s="20"/>
      <c r="D15" s="20"/>
      <c r="E15" s="34"/>
      <c r="F15" s="35"/>
      <c r="G15" s="20"/>
      <c r="H15" s="20"/>
      <c r="I15" s="20"/>
      <c r="J15" s="20"/>
      <c r="K15" s="36" t="s">
        <v>16</v>
      </c>
      <c r="L15" s="37"/>
      <c r="M15" s="67">
        <v>4.8014960325</v>
      </c>
      <c r="N15" s="67">
        <v>-1.170756505</v>
      </c>
      <c r="O15" s="31">
        <v>50</v>
      </c>
      <c r="P15" s="32">
        <f t="shared" si="0"/>
        <v>1.9586496812398442</v>
      </c>
      <c r="Q15" s="33">
        <f t="shared" si="1"/>
        <v>48.080523312384955</v>
      </c>
      <c r="R15" s="33">
        <f t="shared" si="2"/>
        <v>51.919476687615045</v>
      </c>
      <c r="T15" s="7"/>
      <c r="U15" s="58"/>
      <c r="V15" s="58"/>
    </row>
    <row r="16" spans="2:22" ht="12.75" customHeight="1">
      <c r="B16" s="15" t="s">
        <v>194</v>
      </c>
      <c r="C16" s="20"/>
      <c r="D16" s="20"/>
      <c r="E16" s="34"/>
      <c r="F16" s="35"/>
      <c r="G16" s="20"/>
      <c r="H16" s="20"/>
      <c r="I16" s="20"/>
      <c r="J16" s="20"/>
      <c r="K16" s="29" t="s">
        <v>163</v>
      </c>
      <c r="L16" s="30"/>
      <c r="M16" s="67">
        <v>3.4232835529</v>
      </c>
      <c r="N16" s="67">
        <v>-1.113483271</v>
      </c>
      <c r="O16" s="31">
        <v>50</v>
      </c>
      <c r="P16" s="32">
        <f t="shared" si="0"/>
        <v>1.3404305986614715</v>
      </c>
      <c r="Q16" s="33">
        <f t="shared" si="1"/>
        <v>48.68637801331176</v>
      </c>
      <c r="R16" s="33">
        <f t="shared" si="2"/>
        <v>51.31362198668824</v>
      </c>
      <c r="T16" s="7"/>
      <c r="U16" s="59"/>
      <c r="V16" s="59"/>
    </row>
    <row r="17" spans="2:22" ht="12.75" customHeight="1">
      <c r="B17" s="15" t="s">
        <v>195</v>
      </c>
      <c r="C17" s="20"/>
      <c r="D17" s="20"/>
      <c r="E17" s="34"/>
      <c r="F17" s="35"/>
      <c r="G17" s="20"/>
      <c r="H17" s="20"/>
      <c r="I17" s="20"/>
      <c r="J17" s="20"/>
      <c r="K17" s="36" t="s">
        <v>18</v>
      </c>
      <c r="L17" s="37"/>
      <c r="M17" s="67">
        <v>3.4232835529</v>
      </c>
      <c r="N17" s="67">
        <v>-1.113483271</v>
      </c>
      <c r="O17" s="31">
        <v>50</v>
      </c>
      <c r="P17" s="32">
        <f t="shared" si="0"/>
        <v>1.3404305986614715</v>
      </c>
      <c r="Q17" s="33">
        <f t="shared" si="1"/>
        <v>48.68637801331176</v>
      </c>
      <c r="R17" s="33">
        <f t="shared" si="2"/>
        <v>51.31362198668824</v>
      </c>
      <c r="T17" s="7"/>
      <c r="U17" s="58"/>
      <c r="V17" s="58"/>
    </row>
    <row r="18" spans="2:22" ht="12.75" customHeight="1">
      <c r="B18" s="24" t="s">
        <v>196</v>
      </c>
      <c r="C18" s="20"/>
      <c r="D18" s="20"/>
      <c r="E18" s="34"/>
      <c r="F18" s="35"/>
      <c r="G18" s="20"/>
      <c r="H18" s="20"/>
      <c r="I18" s="20"/>
      <c r="J18" s="20"/>
      <c r="K18" s="29" t="s">
        <v>148</v>
      </c>
      <c r="L18" s="30"/>
      <c r="M18" s="67">
        <v>6.3574571058</v>
      </c>
      <c r="N18" s="67">
        <v>-1.103115835</v>
      </c>
      <c r="O18" s="31">
        <v>50</v>
      </c>
      <c r="P18" s="32">
        <f t="shared" si="0"/>
        <v>6.148230768592904</v>
      </c>
      <c r="Q18" s="33">
        <f t="shared" si="1"/>
        <v>43.97473384677895</v>
      </c>
      <c r="R18" s="33">
        <f t="shared" si="2"/>
        <v>56.02526615322105</v>
      </c>
      <c r="T18" s="7"/>
      <c r="U18" s="59"/>
      <c r="V18" s="59"/>
    </row>
    <row r="19" spans="2:22" ht="12.75" customHeight="1">
      <c r="B19" s="15" t="s">
        <v>197</v>
      </c>
      <c r="C19" s="20"/>
      <c r="D19" s="20"/>
      <c r="E19" s="34"/>
      <c r="F19" s="35"/>
      <c r="G19" s="20"/>
      <c r="H19" s="20"/>
      <c r="I19" s="20"/>
      <c r="J19" s="20"/>
      <c r="K19" s="36" t="s">
        <v>20</v>
      </c>
      <c r="L19" s="37"/>
      <c r="M19" s="67">
        <v>7.5459454073</v>
      </c>
      <c r="N19" s="67">
        <v>-1.234945196</v>
      </c>
      <c r="O19" s="31">
        <v>50</v>
      </c>
      <c r="P19" s="32">
        <f t="shared" si="0"/>
        <v>5.458785245961483</v>
      </c>
      <c r="Q19" s="33">
        <f t="shared" si="1"/>
        <v>44.650390458957744</v>
      </c>
      <c r="R19" s="33">
        <f t="shared" si="2"/>
        <v>55.349609541042256</v>
      </c>
      <c r="T19" s="7"/>
      <c r="U19" s="58"/>
      <c r="V19" s="58"/>
    </row>
    <row r="20" spans="2:22" ht="12.75" customHeight="1">
      <c r="B20" s="24" t="s">
        <v>198</v>
      </c>
      <c r="C20" s="20"/>
      <c r="D20" s="20"/>
      <c r="E20" s="34"/>
      <c r="F20" s="35"/>
      <c r="G20" s="20"/>
      <c r="H20" s="20"/>
      <c r="I20" s="20"/>
      <c r="J20" s="20"/>
      <c r="K20" s="36" t="s">
        <v>21</v>
      </c>
      <c r="L20" s="37"/>
      <c r="M20" s="67">
        <v>6.1932734452</v>
      </c>
      <c r="N20" s="67">
        <v>-1.155291037</v>
      </c>
      <c r="O20" s="31">
        <v>50</v>
      </c>
      <c r="P20" s="32">
        <f t="shared" si="0"/>
        <v>4.270839753273426</v>
      </c>
      <c r="Q20" s="33">
        <f t="shared" si="1"/>
        <v>45.81457704179204</v>
      </c>
      <c r="R20" s="33">
        <f t="shared" si="2"/>
        <v>54.18542295820796</v>
      </c>
      <c r="T20" s="7"/>
      <c r="U20" s="58"/>
      <c r="V20" s="58"/>
    </row>
    <row r="21" spans="2:22" ht="12.75" customHeight="1">
      <c r="B21" s="24" t="s">
        <v>199</v>
      </c>
      <c r="C21" s="20"/>
      <c r="D21" s="20"/>
      <c r="E21" s="34"/>
      <c r="F21" s="35"/>
      <c r="G21" s="20"/>
      <c r="H21" s="20"/>
      <c r="I21" s="20"/>
      <c r="J21" s="20"/>
      <c r="K21" s="36" t="s">
        <v>22</v>
      </c>
      <c r="L21" s="37"/>
      <c r="M21" s="67">
        <v>5.3046945105</v>
      </c>
      <c r="N21" s="67">
        <v>-1.19597666</v>
      </c>
      <c r="O21" s="31">
        <v>50</v>
      </c>
      <c r="P21" s="32">
        <f t="shared" si="0"/>
        <v>2.197710845727454</v>
      </c>
      <c r="Q21" s="33">
        <f t="shared" si="1"/>
        <v>47.84624337118709</v>
      </c>
      <c r="R21" s="33">
        <f t="shared" si="2"/>
        <v>52.15375662881291</v>
      </c>
      <c r="T21" s="7"/>
      <c r="U21" s="58"/>
      <c r="V21" s="58"/>
    </row>
    <row r="22" spans="2:22" ht="12.75" customHeight="1">
      <c r="B22" s="38"/>
      <c r="C22" s="20"/>
      <c r="D22" s="20"/>
      <c r="E22" s="34"/>
      <c r="F22" s="35"/>
      <c r="G22" s="20"/>
      <c r="H22" s="20"/>
      <c r="I22" s="20"/>
      <c r="J22" s="20"/>
      <c r="K22" s="36" t="s">
        <v>23</v>
      </c>
      <c r="L22" s="37"/>
      <c r="M22" s="67">
        <v>6.7819960188</v>
      </c>
      <c r="N22" s="67">
        <v>-1.133548504</v>
      </c>
      <c r="O22" s="31">
        <v>50</v>
      </c>
      <c r="P22" s="32">
        <f t="shared" si="0"/>
        <v>6.44817052755421</v>
      </c>
      <c r="Q22" s="33">
        <f t="shared" si="1"/>
        <v>43.680792882996876</v>
      </c>
      <c r="R22" s="33">
        <f t="shared" si="2"/>
        <v>56.319207117003124</v>
      </c>
      <c r="T22" s="7"/>
      <c r="U22" s="58"/>
      <c r="V22" s="58"/>
    </row>
    <row r="23" spans="2:22" ht="12.75" customHeight="1">
      <c r="B23" s="39" t="s">
        <v>200</v>
      </c>
      <c r="C23" s="20"/>
      <c r="D23" s="20"/>
      <c r="E23" s="34"/>
      <c r="F23" s="35"/>
      <c r="G23" s="20"/>
      <c r="H23" s="20"/>
      <c r="I23" s="20"/>
      <c r="J23" s="20"/>
      <c r="K23" s="36" t="s">
        <v>24</v>
      </c>
      <c r="L23" s="37"/>
      <c r="M23" s="67">
        <v>6.9765787705</v>
      </c>
      <c r="N23" s="67">
        <v>-1.18113344</v>
      </c>
      <c r="O23" s="31">
        <v>50</v>
      </c>
      <c r="P23" s="32">
        <f t="shared" si="0"/>
        <v>5.494011048519836</v>
      </c>
      <c r="Q23" s="33">
        <f t="shared" si="1"/>
        <v>44.61586917245056</v>
      </c>
      <c r="R23" s="33">
        <f t="shared" si="2"/>
        <v>55.38413082754944</v>
      </c>
      <c r="T23" s="7"/>
      <c r="U23" s="58"/>
      <c r="V23" s="58"/>
    </row>
    <row r="24" spans="2:22" ht="12.75" customHeight="1">
      <c r="B24" s="24" t="s">
        <v>201</v>
      </c>
      <c r="C24" s="20"/>
      <c r="D24" s="20"/>
      <c r="E24" s="34"/>
      <c r="F24" s="35"/>
      <c r="G24" s="20"/>
      <c r="H24" s="20"/>
      <c r="I24" s="20"/>
      <c r="J24" s="20"/>
      <c r="K24" s="36" t="s">
        <v>25</v>
      </c>
      <c r="L24" s="37"/>
      <c r="M24" s="67">
        <v>6.5021409164</v>
      </c>
      <c r="N24" s="67">
        <v>-1.141245983</v>
      </c>
      <c r="O24" s="31">
        <v>50</v>
      </c>
      <c r="P24" s="32">
        <f t="shared" si="0"/>
        <v>5.377515110857589</v>
      </c>
      <c r="Q24" s="33">
        <f t="shared" si="1"/>
        <v>44.73003519135956</v>
      </c>
      <c r="R24" s="33">
        <f t="shared" si="2"/>
        <v>55.26996480864044</v>
      </c>
      <c r="T24" s="7"/>
      <c r="U24" s="58"/>
      <c r="V24" s="58"/>
    </row>
    <row r="25" spans="2:22" ht="12.75" customHeight="1">
      <c r="B25" s="40"/>
      <c r="C25" s="20"/>
      <c r="D25" s="20"/>
      <c r="E25" s="34"/>
      <c r="F25" s="35"/>
      <c r="G25" s="20"/>
      <c r="H25" s="20"/>
      <c r="I25" s="20"/>
      <c r="J25" s="20"/>
      <c r="K25" s="36" t="s">
        <v>26</v>
      </c>
      <c r="L25" s="37"/>
      <c r="M25" s="67">
        <v>5.859008933</v>
      </c>
      <c r="N25" s="67">
        <v>-1.137966388</v>
      </c>
      <c r="O25" s="31">
        <v>50</v>
      </c>
      <c r="P25" s="32">
        <f t="shared" si="0"/>
        <v>3.968557370255896</v>
      </c>
      <c r="Q25" s="33">
        <f t="shared" si="1"/>
        <v>46.110813777149225</v>
      </c>
      <c r="R25" s="33">
        <f t="shared" si="2"/>
        <v>53.889186222850775</v>
      </c>
      <c r="T25" s="7"/>
      <c r="U25" s="58"/>
      <c r="V25" s="58"/>
    </row>
    <row r="26" spans="2:22" ht="12.75" customHeight="1">
      <c r="B26" s="40"/>
      <c r="C26" s="20"/>
      <c r="D26" s="20"/>
      <c r="E26" s="34"/>
      <c r="F26" s="35"/>
      <c r="G26" s="20"/>
      <c r="H26" s="20"/>
      <c r="I26" s="20"/>
      <c r="J26" s="20"/>
      <c r="K26" s="36" t="s">
        <v>27</v>
      </c>
      <c r="L26" s="37"/>
      <c r="M26" s="67">
        <v>5.5096940241</v>
      </c>
      <c r="N26" s="67">
        <v>-1.156001619</v>
      </c>
      <c r="O26" s="31">
        <v>50</v>
      </c>
      <c r="P26" s="32">
        <f t="shared" si="0"/>
        <v>3.0227789519360027</v>
      </c>
      <c r="Q26" s="33">
        <f t="shared" si="1"/>
        <v>47.03767662710272</v>
      </c>
      <c r="R26" s="33">
        <f t="shared" si="2"/>
        <v>52.96232337289728</v>
      </c>
      <c r="T26" s="7"/>
      <c r="U26" s="58"/>
      <c r="V26" s="58"/>
    </row>
    <row r="27" spans="2:24" ht="12.75" customHeight="1">
      <c r="B27" s="40"/>
      <c r="C27" s="20"/>
      <c r="D27" s="20"/>
      <c r="E27" s="34"/>
      <c r="F27" s="35"/>
      <c r="G27" s="20"/>
      <c r="H27" s="20"/>
      <c r="I27" s="20"/>
      <c r="J27" s="20"/>
      <c r="K27" s="36" t="s">
        <v>28</v>
      </c>
      <c r="L27" s="37"/>
      <c r="M27" s="67">
        <v>5.0517603822</v>
      </c>
      <c r="N27" s="67">
        <v>-1.154888799</v>
      </c>
      <c r="O27" s="31">
        <v>50</v>
      </c>
      <c r="P27" s="32">
        <f t="shared" si="0"/>
        <v>2.418699509429619</v>
      </c>
      <c r="Q27" s="33">
        <f t="shared" si="1"/>
        <v>47.62967448075897</v>
      </c>
      <c r="R27" s="33">
        <f t="shared" si="2"/>
        <v>52.37032551924103</v>
      </c>
      <c r="T27" s="7"/>
      <c r="U27" s="167" t="s">
        <v>207</v>
      </c>
      <c r="V27" s="170" t="s">
        <v>181</v>
      </c>
      <c r="W27" s="166" t="s">
        <v>182</v>
      </c>
      <c r="X27" s="166"/>
    </row>
    <row r="28" spans="2:24" ht="12.75" customHeight="1">
      <c r="B28" s="40"/>
      <c r="C28" s="20"/>
      <c r="D28" s="20"/>
      <c r="E28" s="34"/>
      <c r="F28" s="35"/>
      <c r="G28" s="20"/>
      <c r="H28" s="20"/>
      <c r="I28" s="20"/>
      <c r="J28" s="20"/>
      <c r="K28" s="36" t="s">
        <v>29</v>
      </c>
      <c r="L28" s="37"/>
      <c r="M28" s="67">
        <v>4.9321782418</v>
      </c>
      <c r="N28" s="67">
        <v>-1.169874501</v>
      </c>
      <c r="O28" s="31">
        <v>50</v>
      </c>
      <c r="P28" s="32">
        <f t="shared" si="0"/>
        <v>2.10090445777437</v>
      </c>
      <c r="Q28" s="33">
        <f t="shared" si="1"/>
        <v>47.941113631381114</v>
      </c>
      <c r="R28" s="33">
        <f t="shared" si="2"/>
        <v>52.058886368618886</v>
      </c>
      <c r="T28" s="7"/>
      <c r="U28" s="168"/>
      <c r="V28" s="170"/>
      <c r="W28" s="166"/>
      <c r="X28" s="166"/>
    </row>
    <row r="29" spans="2:24" ht="12.75" customHeight="1">
      <c r="B29" s="40"/>
      <c r="C29" s="20"/>
      <c r="D29" s="20"/>
      <c r="E29" s="34"/>
      <c r="F29" s="35"/>
      <c r="G29" s="20"/>
      <c r="H29" s="20"/>
      <c r="I29" s="20"/>
      <c r="J29" s="20"/>
      <c r="K29" s="36" t="s">
        <v>30</v>
      </c>
      <c r="L29" s="37"/>
      <c r="M29" s="67">
        <v>6.3578393916</v>
      </c>
      <c r="N29" s="67">
        <v>-1.1946113</v>
      </c>
      <c r="O29" s="31">
        <v>50</v>
      </c>
      <c r="P29" s="32">
        <f t="shared" si="0"/>
        <v>3.748572799581492</v>
      </c>
      <c r="Q29" s="33">
        <f t="shared" si="1"/>
        <v>46.326398656410134</v>
      </c>
      <c r="R29" s="33">
        <f t="shared" si="2"/>
        <v>53.673601343589866</v>
      </c>
      <c r="T29" s="7"/>
      <c r="U29" s="168"/>
      <c r="V29" s="170"/>
      <c r="W29" s="171" t="s">
        <v>184</v>
      </c>
      <c r="X29" s="171" t="s">
        <v>185</v>
      </c>
    </row>
    <row r="30" spans="2:24" ht="12.75" customHeight="1">
      <c r="B30" s="20"/>
      <c r="C30" s="20"/>
      <c r="D30" s="20"/>
      <c r="E30" s="34"/>
      <c r="F30" s="35"/>
      <c r="G30" s="20"/>
      <c r="H30" s="20"/>
      <c r="I30" s="20"/>
      <c r="J30" s="20"/>
      <c r="K30" s="29" t="s">
        <v>164</v>
      </c>
      <c r="L30" s="30"/>
      <c r="M30" s="67">
        <v>4.7229080913</v>
      </c>
      <c r="N30" s="67">
        <v>-1.126706695</v>
      </c>
      <c r="O30" s="31">
        <v>50</v>
      </c>
      <c r="P30" s="32">
        <f t="shared" si="0"/>
        <v>2.389934395315184</v>
      </c>
      <c r="Q30" s="33">
        <f t="shared" si="1"/>
        <v>47.65786429259112</v>
      </c>
      <c r="R30" s="33">
        <f t="shared" si="2"/>
        <v>52.34213570740888</v>
      </c>
      <c r="T30" s="7"/>
      <c r="U30" s="169"/>
      <c r="V30" s="170"/>
      <c r="W30" s="171"/>
      <c r="X30" s="171"/>
    </row>
    <row r="31" spans="2:22" ht="12.75" customHeight="1">
      <c r="B31" s="40"/>
      <c r="C31" s="20"/>
      <c r="D31" s="20"/>
      <c r="E31" s="34"/>
      <c r="F31" s="35"/>
      <c r="G31" s="20"/>
      <c r="H31" s="20"/>
      <c r="I31" s="20"/>
      <c r="J31" s="20"/>
      <c r="K31" s="36" t="s">
        <v>32</v>
      </c>
      <c r="L31" s="37"/>
      <c r="M31" s="67">
        <v>4.9850697771</v>
      </c>
      <c r="N31" s="67">
        <v>-1.138627881</v>
      </c>
      <c r="O31" s="31">
        <v>50</v>
      </c>
      <c r="P31" s="32">
        <f t="shared" si="0"/>
        <v>2.554494774304106</v>
      </c>
      <c r="Q31" s="33">
        <f t="shared" si="1"/>
        <v>47.496595121181976</v>
      </c>
      <c r="R31" s="33">
        <f t="shared" si="2"/>
        <v>52.503404878818024</v>
      </c>
      <c r="T31" s="7"/>
      <c r="U31" s="58"/>
      <c r="V31" s="58"/>
    </row>
    <row r="32" spans="2:22" ht="12.75" customHeight="1">
      <c r="B32" s="40"/>
      <c r="C32" s="20"/>
      <c r="D32" s="20"/>
      <c r="E32" s="34"/>
      <c r="F32" s="35"/>
      <c r="G32" s="20"/>
      <c r="H32" s="20"/>
      <c r="I32" s="20"/>
      <c r="J32" s="20"/>
      <c r="K32" s="36" t="s">
        <v>33</v>
      </c>
      <c r="L32" s="37"/>
      <c r="M32" s="67">
        <v>4.1963552645</v>
      </c>
      <c r="N32" s="67">
        <v>-1.119611971</v>
      </c>
      <c r="O32" s="31">
        <v>50</v>
      </c>
      <c r="P32" s="32">
        <f t="shared" si="0"/>
        <v>1.9086022594807974</v>
      </c>
      <c r="Q32" s="33">
        <f t="shared" si="1"/>
        <v>48.12956978570882</v>
      </c>
      <c r="R32" s="33">
        <f t="shared" si="2"/>
        <v>51.87043021429118</v>
      </c>
      <c r="T32" s="7"/>
      <c r="U32" s="58"/>
      <c r="V32" s="58"/>
    </row>
    <row r="33" spans="2:24" ht="12.75" customHeight="1">
      <c r="B33" s="20"/>
      <c r="C33" s="20"/>
      <c r="D33" s="20"/>
      <c r="E33" s="34"/>
      <c r="F33" s="35"/>
      <c r="G33" s="20"/>
      <c r="H33" s="20"/>
      <c r="I33" s="20"/>
      <c r="J33" s="20"/>
      <c r="K33" s="29" t="s">
        <v>149</v>
      </c>
      <c r="L33" s="30"/>
      <c r="M33" s="67">
        <v>6.2631659217</v>
      </c>
      <c r="N33" s="67">
        <v>-1.094886731</v>
      </c>
      <c r="O33" s="31">
        <v>50</v>
      </c>
      <c r="P33" s="32">
        <f t="shared" si="0"/>
        <v>6.132100245818077</v>
      </c>
      <c r="Q33" s="33">
        <f t="shared" si="1"/>
        <v>43.990541759098285</v>
      </c>
      <c r="R33" s="33">
        <f t="shared" si="2"/>
        <v>56.009458240901715</v>
      </c>
      <c r="T33" s="12" t="s">
        <v>203</v>
      </c>
      <c r="U33" s="61">
        <v>103.381</v>
      </c>
      <c r="V33" s="62">
        <v>2.454172572180273</v>
      </c>
      <c r="W33" s="63">
        <v>98.40818963218246</v>
      </c>
      <c r="X33" s="63">
        <v>108.35381036781754</v>
      </c>
    </row>
    <row r="34" spans="2:22" ht="12.75" customHeight="1">
      <c r="B34" s="40"/>
      <c r="C34" s="20"/>
      <c r="D34" s="20"/>
      <c r="E34" s="34"/>
      <c r="F34" s="35"/>
      <c r="G34" s="20"/>
      <c r="H34" s="20"/>
      <c r="I34" s="20"/>
      <c r="J34" s="20"/>
      <c r="K34" s="36" t="s">
        <v>35</v>
      </c>
      <c r="L34" s="37"/>
      <c r="M34" s="67">
        <v>6.4553298927</v>
      </c>
      <c r="N34" s="67">
        <v>-1.157051469</v>
      </c>
      <c r="O34" s="31">
        <v>50</v>
      </c>
      <c r="P34" s="32">
        <f t="shared" si="0"/>
        <v>4.822608446825127</v>
      </c>
      <c r="Q34" s="33">
        <f t="shared" si="1"/>
        <v>45.27384372211137</v>
      </c>
      <c r="R34" s="33">
        <f t="shared" si="2"/>
        <v>54.72615627788863</v>
      </c>
      <c r="T34" s="12"/>
      <c r="U34" s="58"/>
      <c r="V34" s="58"/>
    </row>
    <row r="35" spans="2:24" ht="12.75" customHeight="1">
      <c r="B35" s="40"/>
      <c r="C35" s="20"/>
      <c r="D35" s="20"/>
      <c r="E35" s="34"/>
      <c r="F35" s="35"/>
      <c r="G35" s="20"/>
      <c r="H35" s="20"/>
      <c r="I35" s="20"/>
      <c r="J35" s="20"/>
      <c r="K35" s="36" t="s">
        <v>36</v>
      </c>
      <c r="L35" s="37"/>
      <c r="M35" s="67">
        <v>6.3660496923</v>
      </c>
      <c r="N35" s="67">
        <v>-1.139132578</v>
      </c>
      <c r="O35" s="31">
        <v>50</v>
      </c>
      <c r="P35" s="32">
        <f t="shared" si="0"/>
        <v>5.0815384838089805</v>
      </c>
      <c r="Q35" s="33">
        <f t="shared" si="1"/>
        <v>45.0200922858672</v>
      </c>
      <c r="R35" s="33">
        <f t="shared" si="2"/>
        <v>54.9799077141328</v>
      </c>
      <c r="T35" s="66" t="s">
        <v>208</v>
      </c>
      <c r="U35" s="64">
        <v>62.9</v>
      </c>
      <c r="V35" s="62">
        <v>2.467202399806806</v>
      </c>
      <c r="W35" s="65">
        <f>U35-1.96*V35*U35/100</f>
        <v>59.85833419342217</v>
      </c>
      <c r="X35" s="65">
        <f>U35+1.96*V35*U35/100</f>
        <v>65.94166580657782</v>
      </c>
    </row>
    <row r="36" spans="2:20" ht="12.75" customHeight="1">
      <c r="B36" s="40"/>
      <c r="C36" s="20"/>
      <c r="D36" s="20"/>
      <c r="E36" s="34"/>
      <c r="F36" s="35"/>
      <c r="G36" s="20"/>
      <c r="H36" s="20"/>
      <c r="I36" s="20"/>
      <c r="J36" s="20"/>
      <c r="K36" s="36" t="s">
        <v>37</v>
      </c>
      <c r="L36" s="37"/>
      <c r="M36" s="67">
        <v>5.1851392844</v>
      </c>
      <c r="N36" s="67">
        <v>-1.185854753</v>
      </c>
      <c r="O36" s="31">
        <v>50</v>
      </c>
      <c r="P36" s="32">
        <f t="shared" si="0"/>
        <v>2.1867076920082504</v>
      </c>
      <c r="Q36" s="33">
        <f t="shared" si="1"/>
        <v>47.857026461831914</v>
      </c>
      <c r="R36" s="33">
        <f t="shared" si="2"/>
        <v>52.142973538168086</v>
      </c>
      <c r="T36" s="66"/>
    </row>
    <row r="37" spans="2:24" ht="12.75" customHeight="1">
      <c r="B37" s="40"/>
      <c r="C37" s="20"/>
      <c r="D37" s="20"/>
      <c r="E37" s="34"/>
      <c r="F37" s="35"/>
      <c r="G37" s="20"/>
      <c r="H37" s="20"/>
      <c r="I37" s="20"/>
      <c r="J37" s="20"/>
      <c r="K37" s="36" t="s">
        <v>38</v>
      </c>
      <c r="L37" s="37"/>
      <c r="M37" s="67">
        <v>6.5038739275</v>
      </c>
      <c r="N37" s="67">
        <v>-1.116611853</v>
      </c>
      <c r="O37" s="31">
        <v>50</v>
      </c>
      <c r="P37" s="32">
        <f t="shared" si="0"/>
        <v>6.149438704767585</v>
      </c>
      <c r="Q37" s="33">
        <f t="shared" si="1"/>
        <v>43.97355006932777</v>
      </c>
      <c r="R37" s="33">
        <f t="shared" si="2"/>
        <v>56.02644993067223</v>
      </c>
      <c r="T37" s="12" t="s">
        <v>204</v>
      </c>
      <c r="U37" s="61">
        <v>106.796</v>
      </c>
      <c r="V37" s="62">
        <v>2.4096869131379517</v>
      </c>
      <c r="W37" s="63">
        <v>101.75203949792058</v>
      </c>
      <c r="X37" s="63">
        <v>111.83996050207944</v>
      </c>
    </row>
    <row r="38" spans="2:22" ht="12.75" customHeight="1">
      <c r="B38" s="40"/>
      <c r="C38" s="20"/>
      <c r="D38" s="20"/>
      <c r="E38" s="34"/>
      <c r="F38" s="35"/>
      <c r="G38" s="20"/>
      <c r="H38" s="20"/>
      <c r="I38" s="20"/>
      <c r="J38" s="20"/>
      <c r="K38" s="36" t="s">
        <v>39</v>
      </c>
      <c r="L38" s="37"/>
      <c r="M38" s="67">
        <v>6.0395783414</v>
      </c>
      <c r="N38" s="67">
        <v>-1.082743615</v>
      </c>
      <c r="O38" s="31">
        <v>50</v>
      </c>
      <c r="P38" s="32">
        <f t="shared" si="0"/>
        <v>5.855822293291622</v>
      </c>
      <c r="Q38" s="33">
        <f t="shared" si="1"/>
        <v>44.26129415257421</v>
      </c>
      <c r="R38" s="33">
        <f t="shared" si="2"/>
        <v>55.73870584742579</v>
      </c>
      <c r="T38" s="12"/>
      <c r="U38" s="58"/>
      <c r="V38" s="58"/>
    </row>
    <row r="39" spans="2:24" ht="12.75" customHeight="1">
      <c r="B39" s="40"/>
      <c r="C39" s="20"/>
      <c r="D39" s="20"/>
      <c r="E39" s="34"/>
      <c r="F39" s="35"/>
      <c r="G39" s="20"/>
      <c r="H39" s="20"/>
      <c r="I39" s="20"/>
      <c r="J39" s="20"/>
      <c r="K39" s="36" t="s">
        <v>40</v>
      </c>
      <c r="L39" s="37"/>
      <c r="M39" s="67">
        <v>6.5653044264</v>
      </c>
      <c r="N39" s="67">
        <v>-1.131744623</v>
      </c>
      <c r="O39" s="31">
        <v>50</v>
      </c>
      <c r="P39" s="32">
        <f t="shared" si="0"/>
        <v>5.842796012154938</v>
      </c>
      <c r="Q39" s="33">
        <f t="shared" si="1"/>
        <v>44.27405990808816</v>
      </c>
      <c r="R39" s="33">
        <f t="shared" si="2"/>
        <v>55.72594009191184</v>
      </c>
      <c r="T39" s="12" t="s">
        <v>205</v>
      </c>
      <c r="U39" s="61">
        <v>3.415</v>
      </c>
      <c r="V39" s="62">
        <v>16.73178717497312</v>
      </c>
      <c r="W39" s="63">
        <v>2.295074557230349</v>
      </c>
      <c r="X39" s="63">
        <v>4.5349254427696515</v>
      </c>
    </row>
    <row r="40" spans="2:22" ht="12.75" customHeight="1">
      <c r="B40" s="40"/>
      <c r="C40" s="20"/>
      <c r="D40" s="20"/>
      <c r="E40" s="34"/>
      <c r="F40" s="35"/>
      <c r="G40" s="20"/>
      <c r="H40" s="20"/>
      <c r="I40" s="20"/>
      <c r="J40" s="20"/>
      <c r="K40" s="41" t="s">
        <v>41</v>
      </c>
      <c r="L40" s="42"/>
      <c r="M40" s="68">
        <v>6.0249425506</v>
      </c>
      <c r="N40" s="68">
        <v>-1.171968998</v>
      </c>
      <c r="O40" s="69">
        <v>50</v>
      </c>
      <c r="P40" s="70">
        <f t="shared" si="0"/>
        <v>3.587369140866182</v>
      </c>
      <c r="Q40" s="71">
        <f t="shared" si="1"/>
        <v>46.48437824195114</v>
      </c>
      <c r="R40" s="71">
        <f t="shared" si="2"/>
        <v>53.51562175804886</v>
      </c>
      <c r="T40" s="12"/>
      <c r="U40" s="58"/>
      <c r="V40" s="58"/>
    </row>
    <row r="41" spans="2:24" ht="12.75" customHeight="1">
      <c r="B41" s="20"/>
      <c r="C41" s="20"/>
      <c r="D41" s="20"/>
      <c r="E41" s="34"/>
      <c r="F41" s="35"/>
      <c r="G41" s="20"/>
      <c r="H41" s="20"/>
      <c r="I41" s="20"/>
      <c r="J41" s="20"/>
      <c r="K41" s="29" t="s">
        <v>165</v>
      </c>
      <c r="L41" s="30"/>
      <c r="M41" s="67">
        <v>5.6047555203</v>
      </c>
      <c r="N41" s="67">
        <v>-1.109765128</v>
      </c>
      <c r="O41" s="31">
        <v>50</v>
      </c>
      <c r="P41" s="32">
        <f t="shared" si="0"/>
        <v>4.070808505690461</v>
      </c>
      <c r="Q41" s="33">
        <f t="shared" si="1"/>
        <v>46.01060766442335</v>
      </c>
      <c r="R41" s="33">
        <f t="shared" si="2"/>
        <v>53.98939233557665</v>
      </c>
      <c r="T41" s="12" t="s">
        <v>206</v>
      </c>
      <c r="U41" s="64">
        <f>U39*100/U37</f>
        <v>3.1976853065657886</v>
      </c>
      <c r="V41" s="62">
        <f>SQRT(V39^2-V37^2)</f>
        <v>16.557358214680466</v>
      </c>
      <c r="W41" s="65">
        <f>U41-1.96*V41*U41/100</f>
        <v>2.159958973424639</v>
      </c>
      <c r="X41" s="65">
        <f>U41+1.96*V41*U41/100</f>
        <v>4.235411639706938</v>
      </c>
    </row>
    <row r="42" spans="2:22" ht="12.75" customHeight="1">
      <c r="B42" s="40"/>
      <c r="C42" s="20"/>
      <c r="D42" s="20"/>
      <c r="E42" s="34"/>
      <c r="F42" s="35"/>
      <c r="G42" s="20"/>
      <c r="H42" s="20"/>
      <c r="I42" s="20"/>
      <c r="J42" s="20"/>
      <c r="K42" s="36" t="s">
        <v>43</v>
      </c>
      <c r="L42" s="37"/>
      <c r="M42" s="67">
        <v>6.1157626126</v>
      </c>
      <c r="N42" s="67">
        <v>-1.146264123</v>
      </c>
      <c r="O42" s="31">
        <v>50</v>
      </c>
      <c r="P42" s="32">
        <f t="shared" si="0"/>
        <v>4.314104016988592</v>
      </c>
      <c r="Q42" s="33">
        <f t="shared" si="1"/>
        <v>45.77217806335118</v>
      </c>
      <c r="R42" s="33">
        <f t="shared" si="2"/>
        <v>54.22782193664882</v>
      </c>
      <c r="T42" s="7"/>
      <c r="U42" s="58"/>
      <c r="V42" s="58"/>
    </row>
    <row r="43" spans="2:22" ht="12.75" customHeight="1">
      <c r="B43" s="40"/>
      <c r="C43" s="20"/>
      <c r="D43" s="20"/>
      <c r="E43" s="34"/>
      <c r="F43" s="35"/>
      <c r="G43" s="20"/>
      <c r="H43" s="20"/>
      <c r="I43" s="20"/>
      <c r="J43" s="20"/>
      <c r="K43" s="36" t="s">
        <v>44</v>
      </c>
      <c r="L43" s="37"/>
      <c r="M43" s="67">
        <v>4.8535176988</v>
      </c>
      <c r="N43" s="67">
        <v>-1.153095507</v>
      </c>
      <c r="O43" s="31">
        <v>50</v>
      </c>
      <c r="P43" s="32">
        <f t="shared" si="0"/>
        <v>2.211807760078825</v>
      </c>
      <c r="Q43" s="33">
        <f t="shared" si="1"/>
        <v>47.832428395122754</v>
      </c>
      <c r="R43" s="33">
        <f t="shared" si="2"/>
        <v>52.167571604877246</v>
      </c>
      <c r="T43" s="7"/>
      <c r="U43" s="58"/>
      <c r="V43" s="58"/>
    </row>
    <row r="44" spans="2:22" ht="12.75" customHeight="1">
      <c r="B44" s="40"/>
      <c r="C44" s="20"/>
      <c r="D44" s="20"/>
      <c r="E44" s="34"/>
      <c r="F44" s="35"/>
      <c r="G44" s="20"/>
      <c r="H44" s="20"/>
      <c r="I44" s="20"/>
      <c r="J44" s="20"/>
      <c r="K44" s="36" t="s">
        <v>45</v>
      </c>
      <c r="L44" s="37"/>
      <c r="M44" s="67">
        <v>5.4370309259</v>
      </c>
      <c r="N44" s="67">
        <v>-1.120695183</v>
      </c>
      <c r="O44" s="31">
        <v>50</v>
      </c>
      <c r="P44" s="32">
        <f t="shared" si="0"/>
        <v>3.5284156530838002</v>
      </c>
      <c r="Q44" s="33">
        <f t="shared" si="1"/>
        <v>46.54215265997787</v>
      </c>
      <c r="R44" s="33">
        <f t="shared" si="2"/>
        <v>53.45784734002213</v>
      </c>
      <c r="T44" s="7"/>
      <c r="U44" s="58"/>
      <c r="V44" s="58"/>
    </row>
    <row r="45" spans="2:22" ht="12.75" customHeight="1">
      <c r="B45" s="40"/>
      <c r="C45" s="20"/>
      <c r="D45" s="20"/>
      <c r="E45" s="34"/>
      <c r="F45" s="35"/>
      <c r="G45" s="20"/>
      <c r="H45" s="20"/>
      <c r="I45" s="20"/>
      <c r="J45" s="20"/>
      <c r="K45" s="36" t="s">
        <v>46</v>
      </c>
      <c r="L45" s="37"/>
      <c r="M45" s="67">
        <v>5.6332552215</v>
      </c>
      <c r="N45" s="67">
        <v>-1.176394262</v>
      </c>
      <c r="O45" s="31">
        <v>50</v>
      </c>
      <c r="P45" s="32">
        <f t="shared" si="0"/>
        <v>2.8795535126278584</v>
      </c>
      <c r="Q45" s="33">
        <f t="shared" si="1"/>
        <v>47.1780375576247</v>
      </c>
      <c r="R45" s="33">
        <f t="shared" si="2"/>
        <v>52.8219624423753</v>
      </c>
      <c r="T45" s="7"/>
      <c r="U45" s="59"/>
      <c r="V45" s="59"/>
    </row>
    <row r="46" spans="2:22" ht="12.75" customHeight="1">
      <c r="B46" s="20"/>
      <c r="C46" s="20"/>
      <c r="D46" s="20"/>
      <c r="E46" s="34"/>
      <c r="F46" s="35"/>
      <c r="G46" s="20"/>
      <c r="H46" s="20"/>
      <c r="I46" s="20"/>
      <c r="J46" s="20"/>
      <c r="K46" s="29" t="s">
        <v>150</v>
      </c>
      <c r="L46" s="30"/>
      <c r="M46" s="67">
        <v>5.6989864785</v>
      </c>
      <c r="N46" s="67">
        <v>-1.100609086</v>
      </c>
      <c r="O46" s="31">
        <v>50</v>
      </c>
      <c r="P46" s="32">
        <f t="shared" si="0"/>
        <v>4.4838868964026855</v>
      </c>
      <c r="Q46" s="33">
        <f t="shared" si="1"/>
        <v>45.60579084152537</v>
      </c>
      <c r="R46" s="33">
        <f t="shared" si="2"/>
        <v>54.39420915847463</v>
      </c>
      <c r="T46" s="7"/>
      <c r="U46" s="58"/>
      <c r="V46" s="58"/>
    </row>
    <row r="47" spans="2:22" ht="12.75" customHeight="1">
      <c r="B47" s="40"/>
      <c r="C47" s="20"/>
      <c r="D47" s="20"/>
      <c r="E47" s="34"/>
      <c r="F47" s="35"/>
      <c r="G47" s="20"/>
      <c r="H47" s="20"/>
      <c r="I47" s="20"/>
      <c r="J47" s="20"/>
      <c r="K47" s="36" t="s">
        <v>48</v>
      </c>
      <c r="L47" s="37"/>
      <c r="M47" s="67">
        <v>5.9376350986</v>
      </c>
      <c r="N47" s="67">
        <v>-1.173343344</v>
      </c>
      <c r="O47" s="31">
        <v>50</v>
      </c>
      <c r="P47" s="32">
        <f t="shared" si="0"/>
        <v>3.40869772151393</v>
      </c>
      <c r="Q47" s="33">
        <f t="shared" si="1"/>
        <v>46.65947623291635</v>
      </c>
      <c r="R47" s="33">
        <f t="shared" si="2"/>
        <v>53.34052376708365</v>
      </c>
      <c r="T47" s="7"/>
      <c r="U47" s="58"/>
      <c r="V47" s="58"/>
    </row>
    <row r="48" spans="2:22" ht="12.75" customHeight="1">
      <c r="B48" s="40"/>
      <c r="C48" s="20"/>
      <c r="D48" s="20"/>
      <c r="E48" s="34"/>
      <c r="F48" s="35"/>
      <c r="G48" s="20"/>
      <c r="H48" s="20"/>
      <c r="I48" s="20"/>
      <c r="J48" s="20"/>
      <c r="K48" s="36" t="s">
        <v>49</v>
      </c>
      <c r="L48" s="37"/>
      <c r="M48" s="67">
        <v>5.6507671694</v>
      </c>
      <c r="N48" s="67">
        <v>-1.114781434</v>
      </c>
      <c r="O48" s="31">
        <v>50</v>
      </c>
      <c r="P48" s="32">
        <f t="shared" si="0"/>
        <v>4.054023298120378</v>
      </c>
      <c r="Q48" s="33">
        <f t="shared" si="1"/>
        <v>46.02705716784203</v>
      </c>
      <c r="R48" s="33">
        <f t="shared" si="2"/>
        <v>53.97294283215797</v>
      </c>
      <c r="T48" s="7"/>
      <c r="U48" s="58"/>
      <c r="V48" s="58"/>
    </row>
    <row r="49" spans="2:22" ht="12.75" customHeight="1">
      <c r="B49" s="40"/>
      <c r="C49" s="20"/>
      <c r="D49" s="20"/>
      <c r="E49" s="34"/>
      <c r="F49" s="35"/>
      <c r="G49" s="20"/>
      <c r="H49" s="20"/>
      <c r="I49" s="20"/>
      <c r="J49" s="20"/>
      <c r="K49" s="36" t="s">
        <v>50</v>
      </c>
      <c r="L49" s="37"/>
      <c r="M49" s="67">
        <v>5.5466617272</v>
      </c>
      <c r="N49" s="67">
        <v>-1.100704963</v>
      </c>
      <c r="O49" s="31">
        <v>50</v>
      </c>
      <c r="P49" s="32">
        <f t="shared" si="0"/>
        <v>4.152909701615212</v>
      </c>
      <c r="Q49" s="33">
        <f t="shared" si="1"/>
        <v>45.93014849241709</v>
      </c>
      <c r="R49" s="33">
        <f t="shared" si="2"/>
        <v>54.06985150758291</v>
      </c>
      <c r="T49" s="7"/>
      <c r="U49" s="58"/>
      <c r="V49" s="58"/>
    </row>
    <row r="50" spans="2:22" ht="12.75" customHeight="1">
      <c r="B50" s="40"/>
      <c r="C50" s="20"/>
      <c r="D50" s="20"/>
      <c r="E50" s="34"/>
      <c r="F50" s="35"/>
      <c r="G50" s="20"/>
      <c r="H50" s="20"/>
      <c r="I50" s="20"/>
      <c r="J50" s="20"/>
      <c r="K50" s="36" t="s">
        <v>51</v>
      </c>
      <c r="L50" s="37"/>
      <c r="M50" s="67">
        <v>6.7403030377</v>
      </c>
      <c r="N50" s="67">
        <v>-1.243938075</v>
      </c>
      <c r="O50" s="31">
        <v>50</v>
      </c>
      <c r="P50" s="32">
        <f t="shared" si="0"/>
        <v>3.4755565321142887</v>
      </c>
      <c r="Q50" s="33">
        <f t="shared" si="1"/>
        <v>46.593954598528</v>
      </c>
      <c r="R50" s="33">
        <f t="shared" si="2"/>
        <v>53.406045401472</v>
      </c>
      <c r="T50" s="7"/>
      <c r="U50" s="59"/>
      <c r="V50" s="59"/>
    </row>
    <row r="51" spans="2:22" ht="12.75" customHeight="1">
      <c r="B51" s="20"/>
      <c r="C51" s="20"/>
      <c r="D51" s="20"/>
      <c r="E51" s="34"/>
      <c r="F51" s="35"/>
      <c r="G51" s="20"/>
      <c r="H51" s="20"/>
      <c r="I51" s="20"/>
      <c r="J51" s="20"/>
      <c r="K51" s="29" t="s">
        <v>166</v>
      </c>
      <c r="L51" s="30"/>
      <c r="M51" s="67">
        <v>6.1484314455</v>
      </c>
      <c r="N51" s="67">
        <v>-1.102265522</v>
      </c>
      <c r="O51" s="31">
        <v>50</v>
      </c>
      <c r="P51" s="32">
        <f t="shared" si="0"/>
        <v>5.563634765333493</v>
      </c>
      <c r="Q51" s="33">
        <f t="shared" si="1"/>
        <v>44.54763792997318</v>
      </c>
      <c r="R51" s="33">
        <f t="shared" si="2"/>
        <v>55.45236207002682</v>
      </c>
      <c r="T51" s="7"/>
      <c r="U51" s="58"/>
      <c r="V51" s="58"/>
    </row>
    <row r="52" spans="2:22" ht="12.75" customHeight="1">
      <c r="B52" s="40"/>
      <c r="C52" s="20"/>
      <c r="D52" s="20"/>
      <c r="E52" s="34"/>
      <c r="F52" s="35"/>
      <c r="G52" s="20"/>
      <c r="H52" s="20"/>
      <c r="I52" s="20"/>
      <c r="J52" s="20"/>
      <c r="K52" s="36" t="s">
        <v>53</v>
      </c>
      <c r="L52" s="37"/>
      <c r="M52" s="67">
        <v>5.5184274693</v>
      </c>
      <c r="N52" s="67">
        <v>-1.147870618</v>
      </c>
      <c r="O52" s="31">
        <v>50</v>
      </c>
      <c r="P52" s="32">
        <f t="shared" si="0"/>
        <v>3.172535554588132</v>
      </c>
      <c r="Q52" s="33">
        <f t="shared" si="1"/>
        <v>46.89091515650363</v>
      </c>
      <c r="R52" s="33">
        <f t="shared" si="2"/>
        <v>53.10908484349637</v>
      </c>
      <c r="T52" s="7"/>
      <c r="U52" s="58"/>
      <c r="V52" s="58"/>
    </row>
    <row r="53" spans="2:22" ht="12.75" customHeight="1">
      <c r="B53" s="40"/>
      <c r="C53" s="20"/>
      <c r="D53" s="20"/>
      <c r="E53" s="34"/>
      <c r="F53" s="35"/>
      <c r="G53" s="20"/>
      <c r="H53" s="20"/>
      <c r="I53" s="20"/>
      <c r="J53" s="20"/>
      <c r="K53" s="36" t="s">
        <v>54</v>
      </c>
      <c r="L53" s="37"/>
      <c r="M53" s="67">
        <v>4.9967554094</v>
      </c>
      <c r="N53" s="67">
        <v>-1.137436871</v>
      </c>
      <c r="O53" s="31">
        <v>50</v>
      </c>
      <c r="P53" s="32">
        <f t="shared" si="0"/>
        <v>2.5860730089094957</v>
      </c>
      <c r="Q53" s="33">
        <f t="shared" si="1"/>
        <v>47.46564845126869</v>
      </c>
      <c r="R53" s="33">
        <f t="shared" si="2"/>
        <v>52.53435154873131</v>
      </c>
      <c r="T53" s="7"/>
      <c r="U53" s="58"/>
      <c r="V53" s="58"/>
    </row>
    <row r="54" spans="2:22" ht="12.75" customHeight="1">
      <c r="B54" s="40"/>
      <c r="C54" s="20"/>
      <c r="D54" s="20"/>
      <c r="E54" s="34"/>
      <c r="F54" s="35"/>
      <c r="G54" s="20"/>
      <c r="H54" s="20"/>
      <c r="I54" s="20"/>
      <c r="J54" s="20"/>
      <c r="K54" s="36" t="s">
        <v>55</v>
      </c>
      <c r="L54" s="37"/>
      <c r="M54" s="67">
        <v>5.8565420194</v>
      </c>
      <c r="N54" s="67">
        <v>-1.142523666</v>
      </c>
      <c r="O54" s="31">
        <v>50</v>
      </c>
      <c r="P54" s="32">
        <f t="shared" si="0"/>
        <v>3.8671384706892153</v>
      </c>
      <c r="Q54" s="33">
        <f t="shared" si="1"/>
        <v>46.21020429872457</v>
      </c>
      <c r="R54" s="33">
        <f t="shared" si="2"/>
        <v>53.78979570127543</v>
      </c>
      <c r="T54" s="7"/>
      <c r="U54" s="58"/>
      <c r="V54" s="58"/>
    </row>
    <row r="55" spans="2:22" ht="12.75" customHeight="1">
      <c r="B55" s="40"/>
      <c r="C55" s="20"/>
      <c r="D55" s="20"/>
      <c r="E55" s="34"/>
      <c r="F55" s="35"/>
      <c r="G55" s="20"/>
      <c r="H55" s="20"/>
      <c r="I55" s="20"/>
      <c r="J55" s="20"/>
      <c r="K55" s="36" t="s">
        <v>56</v>
      </c>
      <c r="L55" s="37"/>
      <c r="M55" s="67">
        <v>6.8478933011</v>
      </c>
      <c r="N55" s="67">
        <v>-1.194391346</v>
      </c>
      <c r="O55" s="31">
        <v>50</v>
      </c>
      <c r="P55" s="32">
        <f t="shared" si="0"/>
        <v>4.795088007918801</v>
      </c>
      <c r="Q55" s="33">
        <f t="shared" si="1"/>
        <v>45.30081375223958</v>
      </c>
      <c r="R55" s="33">
        <f t="shared" si="2"/>
        <v>54.69918624776042</v>
      </c>
      <c r="T55" s="7"/>
      <c r="U55" s="58"/>
      <c r="V55" s="58"/>
    </row>
    <row r="56" spans="2:22" ht="12.75" customHeight="1">
      <c r="B56" s="40"/>
      <c r="C56" s="20"/>
      <c r="D56" s="20"/>
      <c r="E56" s="34"/>
      <c r="F56" s="35"/>
      <c r="G56" s="20"/>
      <c r="H56" s="20"/>
      <c r="I56" s="20"/>
      <c r="J56" s="20"/>
      <c r="K56" s="36" t="s">
        <v>57</v>
      </c>
      <c r="L56" s="37"/>
      <c r="M56" s="67">
        <v>7.5643742458</v>
      </c>
      <c r="N56" s="67">
        <v>-1.216418785</v>
      </c>
      <c r="O56" s="31">
        <v>50</v>
      </c>
      <c r="P56" s="32">
        <f t="shared" si="0"/>
        <v>6.090112360442842</v>
      </c>
      <c r="Q56" s="33">
        <f t="shared" si="1"/>
        <v>44.03168988676602</v>
      </c>
      <c r="R56" s="33">
        <f t="shared" si="2"/>
        <v>55.96831011323398</v>
      </c>
      <c r="T56" s="7"/>
      <c r="U56" s="58"/>
      <c r="V56" s="58"/>
    </row>
    <row r="57" spans="2:22" ht="12.75" customHeight="1">
      <c r="B57" s="40"/>
      <c r="C57" s="20"/>
      <c r="D57" s="20"/>
      <c r="E57" s="34"/>
      <c r="F57" s="35"/>
      <c r="G57" s="20"/>
      <c r="H57" s="20"/>
      <c r="I57" s="20"/>
      <c r="J57" s="20"/>
      <c r="K57" s="36" t="s">
        <v>58</v>
      </c>
      <c r="L57" s="37"/>
      <c r="M57" s="67">
        <v>6.5967470393</v>
      </c>
      <c r="N57" s="67">
        <v>-1.163251096</v>
      </c>
      <c r="O57" s="31">
        <v>50</v>
      </c>
      <c r="P57" s="32">
        <f t="shared" si="0"/>
        <v>5.005234334391798</v>
      </c>
      <c r="Q57" s="33">
        <f t="shared" si="1"/>
        <v>45.09487035229604</v>
      </c>
      <c r="R57" s="33">
        <f t="shared" si="2"/>
        <v>54.90512964770396</v>
      </c>
      <c r="T57" s="7"/>
      <c r="U57" s="58"/>
      <c r="V57" s="58"/>
    </row>
    <row r="58" spans="2:22" ht="12.75" customHeight="1">
      <c r="B58" s="40"/>
      <c r="C58" s="20"/>
      <c r="D58" s="20"/>
      <c r="E58" s="34"/>
      <c r="F58" s="35"/>
      <c r="G58" s="20"/>
      <c r="H58" s="20"/>
      <c r="I58" s="20"/>
      <c r="J58" s="20"/>
      <c r="K58" s="36" t="s">
        <v>59</v>
      </c>
      <c r="L58" s="37"/>
      <c r="M58" s="67">
        <v>6.5121692469</v>
      </c>
      <c r="N58" s="67">
        <v>-1.208480061</v>
      </c>
      <c r="O58" s="31">
        <v>50</v>
      </c>
      <c r="P58" s="32">
        <f t="shared" si="0"/>
        <v>3.7565900670578523</v>
      </c>
      <c r="Q58" s="33">
        <f t="shared" si="1"/>
        <v>46.31854173428331</v>
      </c>
      <c r="R58" s="33">
        <f t="shared" si="2"/>
        <v>53.68145826571669</v>
      </c>
      <c r="T58" s="7"/>
      <c r="U58" s="58"/>
      <c r="V58" s="58"/>
    </row>
    <row r="59" spans="2:22" ht="12.75" customHeight="1">
      <c r="B59" s="40"/>
      <c r="C59" s="20"/>
      <c r="D59" s="20"/>
      <c r="E59" s="34"/>
      <c r="F59" s="35"/>
      <c r="G59" s="20"/>
      <c r="H59" s="20"/>
      <c r="I59" s="20"/>
      <c r="J59" s="20"/>
      <c r="K59" s="41" t="s">
        <v>167</v>
      </c>
      <c r="L59" s="42"/>
      <c r="M59" s="67">
        <v>6.2018505369</v>
      </c>
      <c r="N59" s="67">
        <v>-1.161641717</v>
      </c>
      <c r="O59" s="31">
        <v>50</v>
      </c>
      <c r="P59" s="32">
        <f t="shared" si="0"/>
        <v>4.144335833214865</v>
      </c>
      <c r="Q59" s="33">
        <f t="shared" si="1"/>
        <v>45.93855088344943</v>
      </c>
      <c r="R59" s="33">
        <f t="shared" si="2"/>
        <v>54.06144911655057</v>
      </c>
      <c r="T59" s="7"/>
      <c r="U59" s="58"/>
      <c r="V59" s="58"/>
    </row>
    <row r="60" spans="2:22" ht="12.75" customHeight="1">
      <c r="B60" s="40"/>
      <c r="C60" s="20"/>
      <c r="D60" s="20"/>
      <c r="E60" s="34"/>
      <c r="F60" s="35"/>
      <c r="G60" s="20"/>
      <c r="H60" s="20"/>
      <c r="I60" s="20"/>
      <c r="J60" s="20"/>
      <c r="K60" s="36" t="s">
        <v>61</v>
      </c>
      <c r="L60" s="37"/>
      <c r="M60" s="67">
        <v>5.659710235</v>
      </c>
      <c r="N60" s="67">
        <v>-1.130199834</v>
      </c>
      <c r="O60" s="31">
        <v>50</v>
      </c>
      <c r="P60" s="32">
        <f t="shared" si="0"/>
        <v>3.7463030224027536</v>
      </c>
      <c r="Q60" s="33">
        <f t="shared" si="1"/>
        <v>46.3286230380453</v>
      </c>
      <c r="R60" s="33">
        <f t="shared" si="2"/>
        <v>53.6713769619547</v>
      </c>
      <c r="T60" s="7"/>
      <c r="U60" s="59"/>
      <c r="V60" s="59"/>
    </row>
    <row r="61" spans="2:22" ht="12.75" customHeight="1">
      <c r="B61" s="20"/>
      <c r="C61" s="20"/>
      <c r="D61" s="20"/>
      <c r="E61" s="34"/>
      <c r="F61" s="35"/>
      <c r="G61" s="20"/>
      <c r="H61" s="20"/>
      <c r="I61" s="20"/>
      <c r="J61" s="20"/>
      <c r="K61" s="29" t="s">
        <v>151</v>
      </c>
      <c r="L61" s="30"/>
      <c r="M61" s="67">
        <v>5.7162120877</v>
      </c>
      <c r="N61" s="67">
        <v>-1.069580122</v>
      </c>
      <c r="O61" s="31">
        <v>50</v>
      </c>
      <c r="P61" s="32">
        <f t="shared" si="0"/>
        <v>5.349303369449528</v>
      </c>
      <c r="Q61" s="33">
        <f t="shared" si="1"/>
        <v>44.757682697939465</v>
      </c>
      <c r="R61" s="33">
        <f t="shared" si="2"/>
        <v>55.242317302060535</v>
      </c>
      <c r="T61" s="7"/>
      <c r="U61" s="58"/>
      <c r="V61" s="58"/>
    </row>
    <row r="62" spans="2:22" ht="12.75" customHeight="1">
      <c r="B62" s="40"/>
      <c r="C62" s="20"/>
      <c r="D62" s="20"/>
      <c r="E62" s="34"/>
      <c r="F62" s="35"/>
      <c r="G62" s="20"/>
      <c r="H62" s="20"/>
      <c r="I62" s="20"/>
      <c r="J62" s="20"/>
      <c r="K62" s="36" t="s">
        <v>63</v>
      </c>
      <c r="L62" s="37"/>
      <c r="M62" s="67">
        <v>6.1633200032</v>
      </c>
      <c r="N62" s="67">
        <v>-1.188872128</v>
      </c>
      <c r="O62" s="31">
        <v>50</v>
      </c>
      <c r="P62" s="32">
        <f t="shared" si="0"/>
        <v>3.5084129030610534</v>
      </c>
      <c r="Q62" s="33">
        <f t="shared" si="1"/>
        <v>46.561755355000166</v>
      </c>
      <c r="R62" s="33">
        <f t="shared" si="2"/>
        <v>53.438244644999834</v>
      </c>
      <c r="T62" s="7"/>
      <c r="U62" s="58"/>
      <c r="V62" s="58"/>
    </row>
    <row r="63" spans="2:22" ht="12.75" customHeight="1">
      <c r="B63" s="40"/>
      <c r="C63" s="20"/>
      <c r="D63" s="20"/>
      <c r="E63" s="34"/>
      <c r="F63" s="35"/>
      <c r="G63" s="20"/>
      <c r="H63" s="20"/>
      <c r="I63" s="20"/>
      <c r="J63" s="20"/>
      <c r="K63" s="36" t="s">
        <v>64</v>
      </c>
      <c r="L63" s="37"/>
      <c r="M63" s="67">
        <v>6.3797642763</v>
      </c>
      <c r="N63" s="67">
        <v>-1.124840899</v>
      </c>
      <c r="O63" s="31">
        <v>50</v>
      </c>
      <c r="P63" s="32">
        <f t="shared" si="0"/>
        <v>5.527788123915416</v>
      </c>
      <c r="Q63" s="33">
        <f t="shared" si="1"/>
        <v>44.58276763856289</v>
      </c>
      <c r="R63" s="33">
        <f t="shared" si="2"/>
        <v>55.41723236143711</v>
      </c>
      <c r="T63" s="7"/>
      <c r="U63" s="58"/>
      <c r="V63" s="58"/>
    </row>
    <row r="64" spans="2:22" ht="12.75" customHeight="1">
      <c r="B64" s="40"/>
      <c r="C64" s="20"/>
      <c r="D64" s="20"/>
      <c r="E64" s="34"/>
      <c r="F64" s="35"/>
      <c r="G64" s="20"/>
      <c r="H64" s="20"/>
      <c r="I64" s="20"/>
      <c r="J64" s="20"/>
      <c r="K64" s="36" t="s">
        <v>65</v>
      </c>
      <c r="L64" s="37"/>
      <c r="M64" s="67">
        <v>6.2384253778</v>
      </c>
      <c r="N64" s="67">
        <v>-1.183563519</v>
      </c>
      <c r="O64" s="31">
        <v>50</v>
      </c>
      <c r="P64" s="32">
        <f t="shared" si="0"/>
        <v>3.7487987087953707</v>
      </c>
      <c r="Q64" s="33">
        <f t="shared" si="1"/>
        <v>46.32617726538054</v>
      </c>
      <c r="R64" s="33">
        <f t="shared" si="2"/>
        <v>53.67382273461946</v>
      </c>
      <c r="T64" s="7"/>
      <c r="U64" s="58"/>
      <c r="V64" s="58"/>
    </row>
    <row r="65" spans="2:22" ht="12.75" customHeight="1">
      <c r="B65" s="40"/>
      <c r="C65" s="20"/>
      <c r="D65" s="20"/>
      <c r="E65" s="34"/>
      <c r="F65" s="35"/>
      <c r="G65" s="20"/>
      <c r="H65" s="20"/>
      <c r="I65" s="20"/>
      <c r="J65" s="20"/>
      <c r="K65" s="36" t="s">
        <v>66</v>
      </c>
      <c r="L65" s="37"/>
      <c r="M65" s="67">
        <v>6.5690929169</v>
      </c>
      <c r="N65" s="67">
        <v>-1.124469855</v>
      </c>
      <c r="O65" s="31">
        <v>50</v>
      </c>
      <c r="P65" s="32">
        <f t="shared" si="0"/>
        <v>6.088850946210777</v>
      </c>
      <c r="Q65" s="33">
        <f t="shared" si="1"/>
        <v>44.03292607271344</v>
      </c>
      <c r="R65" s="33">
        <f t="shared" si="2"/>
        <v>55.96707392728656</v>
      </c>
      <c r="T65" s="7"/>
      <c r="U65" s="58"/>
      <c r="V65" s="58"/>
    </row>
    <row r="66" spans="2:22" ht="12.75" customHeight="1">
      <c r="B66" s="40"/>
      <c r="C66" s="20"/>
      <c r="D66" s="20"/>
      <c r="E66" s="34"/>
      <c r="F66" s="35"/>
      <c r="G66" s="20"/>
      <c r="H66" s="20"/>
      <c r="I66" s="20"/>
      <c r="J66" s="20"/>
      <c r="K66" s="36" t="s">
        <v>67</v>
      </c>
      <c r="L66" s="37"/>
      <c r="M66" s="67">
        <v>6.3028973597</v>
      </c>
      <c r="N66" s="67">
        <v>-1.164502287</v>
      </c>
      <c r="O66" s="31">
        <v>50</v>
      </c>
      <c r="P66" s="32">
        <f t="shared" si="0"/>
        <v>4.292162079947537</v>
      </c>
      <c r="Q66" s="33">
        <f t="shared" si="1"/>
        <v>45.79368116165141</v>
      </c>
      <c r="R66" s="33">
        <f t="shared" si="2"/>
        <v>54.20631883834859</v>
      </c>
      <c r="T66" s="7"/>
      <c r="U66" s="58"/>
      <c r="V66" s="58"/>
    </row>
    <row r="67" spans="2:22" ht="12.75" customHeight="1">
      <c r="B67" s="40"/>
      <c r="C67" s="20"/>
      <c r="D67" s="20"/>
      <c r="E67" s="34"/>
      <c r="F67" s="35"/>
      <c r="G67" s="20"/>
      <c r="H67" s="20"/>
      <c r="I67" s="20"/>
      <c r="J67" s="20"/>
      <c r="K67" s="36" t="s">
        <v>68</v>
      </c>
      <c r="L67" s="37"/>
      <c r="M67" s="67">
        <v>5.7528143856</v>
      </c>
      <c r="N67" s="67">
        <v>-1.124858064</v>
      </c>
      <c r="O67" s="31">
        <v>50</v>
      </c>
      <c r="P67" s="32">
        <f t="shared" si="0"/>
        <v>4.039900051068904</v>
      </c>
      <c r="Q67" s="33">
        <f t="shared" si="1"/>
        <v>46.04089794995247</v>
      </c>
      <c r="R67" s="33">
        <f t="shared" si="2"/>
        <v>53.95910205004753</v>
      </c>
      <c r="T67" s="7"/>
      <c r="U67" s="58"/>
      <c r="V67" s="58"/>
    </row>
    <row r="68" spans="2:22" ht="12.75" customHeight="1">
      <c r="B68" s="40"/>
      <c r="C68" s="20"/>
      <c r="D68" s="20"/>
      <c r="E68" s="34"/>
      <c r="F68" s="35"/>
      <c r="G68" s="20"/>
      <c r="H68" s="20"/>
      <c r="I68" s="20"/>
      <c r="J68" s="20"/>
      <c r="K68" s="36" t="s">
        <v>69</v>
      </c>
      <c r="L68" s="37"/>
      <c r="M68" s="67">
        <v>4.8105682816</v>
      </c>
      <c r="N68" s="67">
        <v>-1.134315618</v>
      </c>
      <c r="O68" s="31">
        <v>50</v>
      </c>
      <c r="P68" s="32">
        <f t="shared" si="0"/>
        <v>2.3963160553591356</v>
      </c>
      <c r="Q68" s="33">
        <f t="shared" si="1"/>
        <v>47.65161026574805</v>
      </c>
      <c r="R68" s="33">
        <f t="shared" si="2"/>
        <v>52.34838973425195</v>
      </c>
      <c r="T68" s="7"/>
      <c r="U68" s="58"/>
      <c r="V68" s="58"/>
    </row>
    <row r="69" spans="2:22" ht="12.75" customHeight="1">
      <c r="B69" s="40"/>
      <c r="C69" s="20"/>
      <c r="D69" s="20"/>
      <c r="E69" s="34"/>
      <c r="F69" s="35"/>
      <c r="G69" s="20"/>
      <c r="H69" s="20"/>
      <c r="I69" s="20"/>
      <c r="J69" s="20"/>
      <c r="K69" s="36" t="s">
        <v>70</v>
      </c>
      <c r="L69" s="37"/>
      <c r="M69" s="67">
        <v>5.1391640092</v>
      </c>
      <c r="N69" s="67">
        <v>-1.13698511</v>
      </c>
      <c r="O69" s="31">
        <v>50</v>
      </c>
      <c r="P69" s="32">
        <f t="shared" si="0"/>
        <v>2.783721743858096</v>
      </c>
      <c r="Q69" s="33">
        <f t="shared" si="1"/>
        <v>47.27195269101907</v>
      </c>
      <c r="R69" s="33">
        <f t="shared" si="2"/>
        <v>52.72804730898093</v>
      </c>
      <c r="T69" s="7"/>
      <c r="U69" s="58"/>
      <c r="V69" s="58"/>
    </row>
    <row r="70" spans="2:22" ht="12.75" customHeight="1">
      <c r="B70" s="40"/>
      <c r="C70" s="20"/>
      <c r="D70" s="20"/>
      <c r="E70" s="34"/>
      <c r="F70" s="35"/>
      <c r="G70" s="20"/>
      <c r="H70" s="20"/>
      <c r="I70" s="20"/>
      <c r="J70" s="20"/>
      <c r="K70" s="36" t="s">
        <v>71</v>
      </c>
      <c r="L70" s="37"/>
      <c r="M70" s="67">
        <v>5.5348669128</v>
      </c>
      <c r="N70" s="67">
        <v>-1.15449514</v>
      </c>
      <c r="O70" s="31">
        <v>50</v>
      </c>
      <c r="P70" s="32">
        <f t="shared" si="0"/>
        <v>3.086114695890519</v>
      </c>
      <c r="Q70" s="33">
        <f t="shared" si="1"/>
        <v>46.975607598027295</v>
      </c>
      <c r="R70" s="33">
        <f t="shared" si="2"/>
        <v>53.024392401972705</v>
      </c>
      <c r="T70" s="7"/>
      <c r="U70" s="58"/>
      <c r="V70" s="58"/>
    </row>
    <row r="71" spans="2:22" ht="12.75" customHeight="1">
      <c r="B71" s="40"/>
      <c r="C71" s="20"/>
      <c r="D71" s="20"/>
      <c r="E71" s="34"/>
      <c r="F71" s="35"/>
      <c r="G71" s="20"/>
      <c r="H71" s="20"/>
      <c r="I71" s="20"/>
      <c r="J71" s="20"/>
      <c r="K71" s="36" t="s">
        <v>72</v>
      </c>
      <c r="L71" s="37"/>
      <c r="M71" s="67">
        <v>6.27206816</v>
      </c>
      <c r="N71" s="67">
        <v>-1.179154004</v>
      </c>
      <c r="O71" s="31">
        <v>50</v>
      </c>
      <c r="P71" s="32">
        <f t="shared" si="0"/>
        <v>3.9044300657218964</v>
      </c>
      <c r="Q71" s="33">
        <f t="shared" si="1"/>
        <v>46.173658535592544</v>
      </c>
      <c r="R71" s="33">
        <f t="shared" si="2"/>
        <v>53.826341464407456</v>
      </c>
      <c r="T71" s="7"/>
      <c r="U71" s="59"/>
      <c r="V71" s="59"/>
    </row>
    <row r="72" spans="2:22" ht="12.75" customHeight="1">
      <c r="B72" s="20"/>
      <c r="C72" s="20"/>
      <c r="D72" s="20"/>
      <c r="E72" s="34"/>
      <c r="F72" s="35"/>
      <c r="G72" s="20"/>
      <c r="H72" s="20"/>
      <c r="I72" s="20"/>
      <c r="J72" s="20"/>
      <c r="K72" s="43" t="s">
        <v>152</v>
      </c>
      <c r="L72" s="44"/>
      <c r="M72" s="67">
        <v>5.5187845458</v>
      </c>
      <c r="N72" s="67">
        <v>-1.115616266</v>
      </c>
      <c r="O72" s="31">
        <v>50</v>
      </c>
      <c r="P72" s="32">
        <f aca="true" t="shared" si="3" ref="P72:P134">100*SQRT(EXP($M72+$N72*LN($O72*1000)))</f>
        <v>3.778027826991442</v>
      </c>
      <c r="Q72" s="33">
        <f aca="true" t="shared" si="4" ref="Q72:Q134">$O72-1.96*$P72*$O72/100</f>
        <v>46.29753272954839</v>
      </c>
      <c r="R72" s="33">
        <f aca="true" t="shared" si="5" ref="R72:R134">$O72+1.96*$P72*$O72/100</f>
        <v>53.70246727045161</v>
      </c>
      <c r="T72" s="7"/>
      <c r="U72" s="58"/>
      <c r="V72" s="58"/>
    </row>
    <row r="73" spans="2:22" ht="12.75" customHeight="1">
      <c r="B73" s="40"/>
      <c r="C73" s="20"/>
      <c r="D73" s="20"/>
      <c r="E73" s="34"/>
      <c r="F73" s="35"/>
      <c r="G73" s="20"/>
      <c r="H73" s="20"/>
      <c r="I73" s="20"/>
      <c r="J73" s="20"/>
      <c r="K73" s="36" t="s">
        <v>74</v>
      </c>
      <c r="L73" s="37"/>
      <c r="M73" s="67">
        <v>5.6501268826</v>
      </c>
      <c r="N73" s="67">
        <v>-1.143709565</v>
      </c>
      <c r="O73" s="31">
        <v>50</v>
      </c>
      <c r="P73" s="32">
        <f t="shared" si="3"/>
        <v>3.4656204191462496</v>
      </c>
      <c r="Q73" s="33">
        <f t="shared" si="4"/>
        <v>46.60369198923667</v>
      </c>
      <c r="R73" s="33">
        <f t="shared" si="5"/>
        <v>53.39630801076333</v>
      </c>
      <c r="T73" s="7"/>
      <c r="U73" s="58"/>
      <c r="V73" s="58"/>
    </row>
    <row r="74" spans="2:22" ht="12.75" customHeight="1">
      <c r="B74" s="40"/>
      <c r="C74" s="20"/>
      <c r="D74" s="20"/>
      <c r="E74" s="34"/>
      <c r="F74" s="35"/>
      <c r="G74" s="20"/>
      <c r="H74" s="20"/>
      <c r="I74" s="20"/>
      <c r="J74" s="20"/>
      <c r="K74" s="36" t="s">
        <v>75</v>
      </c>
      <c r="L74" s="37"/>
      <c r="M74" s="67">
        <v>5.5242873382</v>
      </c>
      <c r="N74" s="67">
        <v>-1.117660862</v>
      </c>
      <c r="O74" s="31">
        <v>50</v>
      </c>
      <c r="P74" s="32">
        <f t="shared" si="3"/>
        <v>3.746763846303882</v>
      </c>
      <c r="Q74" s="33">
        <f t="shared" si="4"/>
        <v>46.3281714306222</v>
      </c>
      <c r="R74" s="33">
        <f t="shared" si="5"/>
        <v>53.6718285693778</v>
      </c>
      <c r="T74" s="7"/>
      <c r="U74" s="59"/>
      <c r="V74" s="59"/>
    </row>
    <row r="75" spans="2:22" ht="12.75" customHeight="1">
      <c r="B75" s="20"/>
      <c r="C75" s="20"/>
      <c r="D75" s="20"/>
      <c r="E75" s="34"/>
      <c r="F75" s="35"/>
      <c r="G75" s="20"/>
      <c r="H75" s="20"/>
      <c r="I75" s="20"/>
      <c r="J75" s="20"/>
      <c r="K75" s="43" t="s">
        <v>153</v>
      </c>
      <c r="L75" s="44"/>
      <c r="M75" s="67">
        <v>5.9162722286</v>
      </c>
      <c r="N75" s="67">
        <v>-1.123338154</v>
      </c>
      <c r="O75" s="31">
        <v>50</v>
      </c>
      <c r="P75" s="32">
        <f t="shared" si="3"/>
        <v>4.420140212796988</v>
      </c>
      <c r="Q75" s="33">
        <f t="shared" si="4"/>
        <v>45.668262591458955</v>
      </c>
      <c r="R75" s="33">
        <f t="shared" si="5"/>
        <v>54.331737408541045</v>
      </c>
      <c r="T75" s="7"/>
      <c r="U75" s="58"/>
      <c r="V75" s="58"/>
    </row>
    <row r="76" spans="2:22" ht="12.75" customHeight="1">
      <c r="B76" s="40"/>
      <c r="C76" s="20"/>
      <c r="D76" s="20"/>
      <c r="E76" s="34"/>
      <c r="F76" s="35"/>
      <c r="G76" s="20"/>
      <c r="H76" s="20"/>
      <c r="I76" s="20"/>
      <c r="J76" s="20"/>
      <c r="K76" s="36" t="s">
        <v>77</v>
      </c>
      <c r="L76" s="37"/>
      <c r="M76" s="67">
        <v>6.0631541816</v>
      </c>
      <c r="N76" s="67">
        <v>-1.151551698</v>
      </c>
      <c r="O76" s="31">
        <v>50</v>
      </c>
      <c r="P76" s="32">
        <f t="shared" si="3"/>
        <v>4.083605295523109</v>
      </c>
      <c r="Q76" s="33">
        <f t="shared" si="4"/>
        <v>45.99806681038736</v>
      </c>
      <c r="R76" s="33">
        <f t="shared" si="5"/>
        <v>54.00193318961264</v>
      </c>
      <c r="T76" s="7"/>
      <c r="U76" s="58"/>
      <c r="V76" s="58"/>
    </row>
    <row r="77" spans="2:22" ht="12.75" customHeight="1">
      <c r="B77" s="40"/>
      <c r="C77" s="20"/>
      <c r="D77" s="20"/>
      <c r="E77" s="34"/>
      <c r="F77" s="35"/>
      <c r="G77" s="20"/>
      <c r="H77" s="20"/>
      <c r="I77" s="20"/>
      <c r="J77" s="20"/>
      <c r="K77" s="36" t="s">
        <v>78</v>
      </c>
      <c r="L77" s="37"/>
      <c r="M77" s="67">
        <v>5.9495126007</v>
      </c>
      <c r="N77" s="67">
        <v>-1.139615011</v>
      </c>
      <c r="O77" s="31">
        <v>50</v>
      </c>
      <c r="P77" s="32">
        <f t="shared" si="3"/>
        <v>4.115398260354961</v>
      </c>
      <c r="Q77" s="33">
        <f t="shared" si="4"/>
        <v>45.96690970485214</v>
      </c>
      <c r="R77" s="33">
        <f t="shared" si="5"/>
        <v>54.03309029514786</v>
      </c>
      <c r="T77" s="7"/>
      <c r="U77" s="58"/>
      <c r="V77" s="58"/>
    </row>
    <row r="78" spans="2:22" ht="12.75" customHeight="1">
      <c r="B78" s="40"/>
      <c r="C78" s="20"/>
      <c r="D78" s="20"/>
      <c r="E78" s="34"/>
      <c r="F78" s="35"/>
      <c r="G78" s="20"/>
      <c r="H78" s="20"/>
      <c r="I78" s="20"/>
      <c r="J78" s="20"/>
      <c r="K78" s="36" t="s">
        <v>79</v>
      </c>
      <c r="L78" s="37"/>
      <c r="M78" s="67">
        <v>5.7346621713</v>
      </c>
      <c r="N78" s="67">
        <v>-1.160487953</v>
      </c>
      <c r="O78" s="31">
        <v>50</v>
      </c>
      <c r="P78" s="32">
        <f t="shared" si="3"/>
        <v>3.3015435285539385</v>
      </c>
      <c r="Q78" s="33">
        <f t="shared" si="4"/>
        <v>46.76448734201714</v>
      </c>
      <c r="R78" s="33">
        <f t="shared" si="5"/>
        <v>53.23551265798286</v>
      </c>
      <c r="T78" s="7"/>
      <c r="U78" s="58"/>
      <c r="V78" s="58"/>
    </row>
    <row r="79" spans="2:22" ht="12.75" customHeight="1">
      <c r="B79" s="40"/>
      <c r="C79" s="20"/>
      <c r="D79" s="20"/>
      <c r="E79" s="34"/>
      <c r="F79" s="35"/>
      <c r="G79" s="20"/>
      <c r="H79" s="20"/>
      <c r="I79" s="20"/>
      <c r="J79" s="20"/>
      <c r="K79" s="36" t="s">
        <v>80</v>
      </c>
      <c r="L79" s="37"/>
      <c r="M79" s="67">
        <v>5.3231827035</v>
      </c>
      <c r="N79" s="67">
        <v>-1.085619615</v>
      </c>
      <c r="O79" s="31">
        <v>50</v>
      </c>
      <c r="P79" s="32">
        <f t="shared" si="3"/>
        <v>4.0296509930383415</v>
      </c>
      <c r="Q79" s="33">
        <f t="shared" si="4"/>
        <v>46.050942026822426</v>
      </c>
      <c r="R79" s="33">
        <f t="shared" si="5"/>
        <v>53.949057973177574</v>
      </c>
      <c r="T79" s="7"/>
      <c r="U79" s="59"/>
      <c r="V79" s="59"/>
    </row>
    <row r="80" spans="2:22" ht="12.75" customHeight="1">
      <c r="B80" s="20"/>
      <c r="C80" s="20"/>
      <c r="D80" s="20"/>
      <c r="E80" s="34"/>
      <c r="F80" s="35"/>
      <c r="G80" s="20"/>
      <c r="H80" s="20"/>
      <c r="I80" s="20"/>
      <c r="J80" s="20"/>
      <c r="K80" s="43" t="s">
        <v>154</v>
      </c>
      <c r="L80" s="44"/>
      <c r="M80" s="67">
        <v>6.4750927789</v>
      </c>
      <c r="N80" s="67">
        <v>-1.092656864</v>
      </c>
      <c r="O80" s="31">
        <v>50</v>
      </c>
      <c r="P80" s="32">
        <f t="shared" si="3"/>
        <v>6.900294354243364</v>
      </c>
      <c r="Q80" s="33">
        <f t="shared" si="4"/>
        <v>43.2377115328415</v>
      </c>
      <c r="R80" s="33">
        <f t="shared" si="5"/>
        <v>56.7622884671585</v>
      </c>
      <c r="T80" s="7"/>
      <c r="U80" s="58"/>
      <c r="V80" s="58"/>
    </row>
    <row r="81" spans="2:22" ht="12.75" customHeight="1">
      <c r="B81" s="40"/>
      <c r="C81" s="20"/>
      <c r="D81" s="20"/>
      <c r="E81" s="34"/>
      <c r="F81" s="35"/>
      <c r="G81" s="20"/>
      <c r="H81" s="20"/>
      <c r="I81" s="20"/>
      <c r="J81" s="20"/>
      <c r="K81" s="36" t="s">
        <v>82</v>
      </c>
      <c r="L81" s="37"/>
      <c r="M81" s="67">
        <v>6.120738354</v>
      </c>
      <c r="N81" s="67">
        <v>-1.11834111</v>
      </c>
      <c r="O81" s="31">
        <v>50</v>
      </c>
      <c r="P81" s="32">
        <f t="shared" si="3"/>
        <v>5.03009029235756</v>
      </c>
      <c r="Q81" s="33">
        <f t="shared" si="4"/>
        <v>45.07051151348959</v>
      </c>
      <c r="R81" s="33">
        <f t="shared" si="5"/>
        <v>54.92948848651041</v>
      </c>
      <c r="T81" s="7"/>
      <c r="U81" s="58"/>
      <c r="V81" s="58"/>
    </row>
    <row r="82" spans="2:22" ht="12.75" customHeight="1">
      <c r="B82" s="40"/>
      <c r="C82" s="20"/>
      <c r="D82" s="20"/>
      <c r="E82" s="34"/>
      <c r="F82" s="35"/>
      <c r="G82" s="20"/>
      <c r="H82" s="20"/>
      <c r="I82" s="20"/>
      <c r="J82" s="20"/>
      <c r="K82" s="36" t="s">
        <v>83</v>
      </c>
      <c r="L82" s="37"/>
      <c r="M82" s="67">
        <v>4.0235547619</v>
      </c>
      <c r="N82" s="67">
        <v>-1.074022371</v>
      </c>
      <c r="O82" s="31">
        <v>50</v>
      </c>
      <c r="P82" s="32">
        <f t="shared" si="3"/>
        <v>2.2402906313292306</v>
      </c>
      <c r="Q82" s="33">
        <f t="shared" si="4"/>
        <v>47.804515181297354</v>
      </c>
      <c r="R82" s="33">
        <f t="shared" si="5"/>
        <v>52.195484818702646</v>
      </c>
      <c r="T82" s="7"/>
      <c r="U82" s="58"/>
      <c r="V82" s="58"/>
    </row>
    <row r="83" spans="2:22" ht="12.75" customHeight="1">
      <c r="B83" s="40"/>
      <c r="C83" s="20"/>
      <c r="D83" s="20"/>
      <c r="E83" s="34"/>
      <c r="F83" s="35"/>
      <c r="G83" s="20"/>
      <c r="H83" s="20"/>
      <c r="I83" s="20"/>
      <c r="J83" s="20"/>
      <c r="K83" s="36" t="s">
        <v>84</v>
      </c>
      <c r="L83" s="37"/>
      <c r="M83" s="67">
        <v>6.7489258288</v>
      </c>
      <c r="N83" s="67">
        <v>-1.107725408</v>
      </c>
      <c r="O83" s="31">
        <v>50</v>
      </c>
      <c r="P83" s="32">
        <f t="shared" si="3"/>
        <v>7.293338834102039</v>
      </c>
      <c r="Q83" s="33">
        <f t="shared" si="4"/>
        <v>42.852527942580004</v>
      </c>
      <c r="R83" s="33">
        <f t="shared" si="5"/>
        <v>57.147472057419996</v>
      </c>
      <c r="T83" s="7"/>
      <c r="U83" s="58"/>
      <c r="V83" s="58"/>
    </row>
    <row r="84" spans="2:22" ht="12.75" customHeight="1">
      <c r="B84" s="40"/>
      <c r="C84" s="20"/>
      <c r="D84" s="20"/>
      <c r="E84" s="34"/>
      <c r="F84" s="35"/>
      <c r="G84" s="20"/>
      <c r="H84" s="20"/>
      <c r="I84" s="20"/>
      <c r="J84" s="20"/>
      <c r="K84" s="36" t="s">
        <v>85</v>
      </c>
      <c r="L84" s="37"/>
      <c r="M84" s="67">
        <v>6.1637248999</v>
      </c>
      <c r="N84" s="67">
        <v>-1.130840102</v>
      </c>
      <c r="O84" s="31">
        <v>50</v>
      </c>
      <c r="P84" s="32">
        <f t="shared" si="3"/>
        <v>4.803347384135711</v>
      </c>
      <c r="Q84" s="33">
        <f t="shared" si="4"/>
        <v>45.292719563547</v>
      </c>
      <c r="R84" s="33">
        <f t="shared" si="5"/>
        <v>54.707280436453</v>
      </c>
      <c r="T84" s="7"/>
      <c r="U84" s="58"/>
      <c r="V84" s="58"/>
    </row>
    <row r="85" spans="2:22" ht="12.75" customHeight="1">
      <c r="B85" s="40"/>
      <c r="C85" s="20"/>
      <c r="D85" s="20"/>
      <c r="E85" s="34"/>
      <c r="F85" s="35"/>
      <c r="G85" s="20"/>
      <c r="H85" s="20"/>
      <c r="I85" s="20"/>
      <c r="J85" s="20"/>
      <c r="K85" s="36" t="s">
        <v>86</v>
      </c>
      <c r="L85" s="37"/>
      <c r="M85" s="67">
        <v>5.809961219</v>
      </c>
      <c r="N85" s="67">
        <v>-1.123277866</v>
      </c>
      <c r="O85" s="31">
        <v>50</v>
      </c>
      <c r="P85" s="32">
        <f t="shared" si="3"/>
        <v>4.192688037087462</v>
      </c>
      <c r="Q85" s="33">
        <f t="shared" si="4"/>
        <v>45.89116572365429</v>
      </c>
      <c r="R85" s="33">
        <f t="shared" si="5"/>
        <v>54.10883427634571</v>
      </c>
      <c r="T85" s="7"/>
      <c r="U85" s="59"/>
      <c r="V85" s="59"/>
    </row>
    <row r="86" spans="2:22" ht="12.75" customHeight="1">
      <c r="B86" s="20"/>
      <c r="C86" s="20"/>
      <c r="D86" s="20"/>
      <c r="E86" s="34"/>
      <c r="F86" s="35"/>
      <c r="G86" s="20"/>
      <c r="H86" s="20"/>
      <c r="I86" s="20"/>
      <c r="J86" s="20"/>
      <c r="K86" s="43" t="s">
        <v>155</v>
      </c>
      <c r="L86" s="44"/>
      <c r="M86" s="67">
        <v>5.4474350037</v>
      </c>
      <c r="N86" s="67">
        <v>-1.062558174</v>
      </c>
      <c r="O86" s="31">
        <v>50</v>
      </c>
      <c r="P86" s="32">
        <f t="shared" si="3"/>
        <v>4.85770332504425</v>
      </c>
      <c r="Q86" s="33">
        <f t="shared" si="4"/>
        <v>45.239450741456636</v>
      </c>
      <c r="R86" s="33">
        <f t="shared" si="5"/>
        <v>54.760549258543364</v>
      </c>
      <c r="T86" s="7"/>
      <c r="U86" s="58"/>
      <c r="V86" s="58"/>
    </row>
    <row r="87" spans="2:22" ht="12.75" customHeight="1">
      <c r="B87" s="40"/>
      <c r="C87" s="20"/>
      <c r="D87" s="20"/>
      <c r="E87" s="34"/>
      <c r="F87" s="35"/>
      <c r="G87" s="20"/>
      <c r="H87" s="20"/>
      <c r="I87" s="20"/>
      <c r="J87" s="20"/>
      <c r="K87" s="36" t="s">
        <v>88</v>
      </c>
      <c r="L87" s="37"/>
      <c r="M87" s="67">
        <v>5.6386115745</v>
      </c>
      <c r="N87" s="67">
        <v>-1.125676074</v>
      </c>
      <c r="O87" s="31">
        <v>50</v>
      </c>
      <c r="P87" s="32">
        <f t="shared" si="3"/>
        <v>3.798830297369375</v>
      </c>
      <c r="Q87" s="33">
        <f t="shared" si="4"/>
        <v>46.27714630857801</v>
      </c>
      <c r="R87" s="33">
        <f t="shared" si="5"/>
        <v>53.72285369142199</v>
      </c>
      <c r="T87" s="7"/>
      <c r="U87" s="58"/>
      <c r="V87" s="58"/>
    </row>
    <row r="88" spans="2:22" ht="12.75" customHeight="1">
      <c r="B88" s="40"/>
      <c r="C88" s="20"/>
      <c r="D88" s="20"/>
      <c r="E88" s="34"/>
      <c r="F88" s="35"/>
      <c r="G88" s="20"/>
      <c r="H88" s="20"/>
      <c r="I88" s="20"/>
      <c r="J88" s="20"/>
      <c r="K88" s="36" t="s">
        <v>89</v>
      </c>
      <c r="L88" s="37"/>
      <c r="M88" s="67">
        <v>5.1482427952</v>
      </c>
      <c r="N88" s="67">
        <v>-1.096206999</v>
      </c>
      <c r="O88" s="31">
        <v>50</v>
      </c>
      <c r="P88" s="32">
        <f t="shared" si="3"/>
        <v>3.486621591749907</v>
      </c>
      <c r="Q88" s="33">
        <f t="shared" si="4"/>
        <v>46.58311084008509</v>
      </c>
      <c r="R88" s="33">
        <f t="shared" si="5"/>
        <v>53.41688915991491</v>
      </c>
      <c r="T88" s="7"/>
      <c r="U88" s="58"/>
      <c r="V88" s="58"/>
    </row>
    <row r="89" spans="2:22" ht="12.75" customHeight="1">
      <c r="B89" s="40"/>
      <c r="C89" s="20"/>
      <c r="D89" s="20"/>
      <c r="E89" s="34"/>
      <c r="F89" s="35"/>
      <c r="G89" s="20"/>
      <c r="H89" s="20"/>
      <c r="I89" s="20"/>
      <c r="J89" s="20"/>
      <c r="K89" s="36" t="s">
        <v>90</v>
      </c>
      <c r="L89" s="37"/>
      <c r="M89" s="67">
        <v>5.8032836264</v>
      </c>
      <c r="N89" s="67">
        <v>-1.094963083</v>
      </c>
      <c r="O89" s="31">
        <v>50</v>
      </c>
      <c r="P89" s="32">
        <f t="shared" si="3"/>
        <v>4.870434268770001</v>
      </c>
      <c r="Q89" s="33">
        <f t="shared" si="4"/>
        <v>45.2269744166054</v>
      </c>
      <c r="R89" s="33">
        <f t="shared" si="5"/>
        <v>54.7730255833946</v>
      </c>
      <c r="T89" s="7"/>
      <c r="U89" s="58"/>
      <c r="V89" s="58"/>
    </row>
    <row r="90" spans="2:22" ht="12.75" customHeight="1">
      <c r="B90" s="40"/>
      <c r="C90" s="20"/>
      <c r="D90" s="20"/>
      <c r="E90" s="34"/>
      <c r="F90" s="35"/>
      <c r="G90" s="20"/>
      <c r="H90" s="20"/>
      <c r="I90" s="20"/>
      <c r="J90" s="20"/>
      <c r="K90" s="36" t="s">
        <v>91</v>
      </c>
      <c r="L90" s="37"/>
      <c r="M90" s="67">
        <v>5.7073115934</v>
      </c>
      <c r="N90" s="67">
        <v>-1.081880429</v>
      </c>
      <c r="O90" s="31">
        <v>50</v>
      </c>
      <c r="P90" s="32">
        <f t="shared" si="3"/>
        <v>4.982704404139849</v>
      </c>
      <c r="Q90" s="33">
        <f t="shared" si="4"/>
        <v>45.11694968394295</v>
      </c>
      <c r="R90" s="33">
        <f t="shared" si="5"/>
        <v>54.88305031605705</v>
      </c>
      <c r="T90" s="7"/>
      <c r="U90" s="59"/>
      <c r="V90" s="59"/>
    </row>
    <row r="91" spans="2:22" ht="12.75" customHeight="1">
      <c r="B91" s="20"/>
      <c r="C91" s="20"/>
      <c r="D91" s="20"/>
      <c r="E91" s="34"/>
      <c r="F91" s="35"/>
      <c r="G91" s="20"/>
      <c r="H91" s="20"/>
      <c r="I91" s="20"/>
      <c r="J91" s="20"/>
      <c r="K91" s="43" t="s">
        <v>156</v>
      </c>
      <c r="L91" s="44"/>
      <c r="M91" s="67">
        <v>3.8656399211</v>
      </c>
      <c r="N91" s="67">
        <v>-1.060901635</v>
      </c>
      <c r="O91" s="31">
        <v>50</v>
      </c>
      <c r="P91" s="32">
        <f t="shared" si="3"/>
        <v>2.2224938258991007</v>
      </c>
      <c r="Q91" s="33">
        <f t="shared" si="4"/>
        <v>47.82195605061888</v>
      </c>
      <c r="R91" s="33">
        <f t="shared" si="5"/>
        <v>52.17804394938112</v>
      </c>
      <c r="T91" s="7"/>
      <c r="U91" s="58"/>
      <c r="V91" s="58"/>
    </row>
    <row r="92" spans="2:22" ht="12.75" customHeight="1">
      <c r="B92" s="40"/>
      <c r="C92" s="20"/>
      <c r="D92" s="20"/>
      <c r="E92" s="34"/>
      <c r="F92" s="35"/>
      <c r="G92" s="20"/>
      <c r="H92" s="20"/>
      <c r="I92" s="20"/>
      <c r="J92" s="20"/>
      <c r="K92" s="36" t="s">
        <v>93</v>
      </c>
      <c r="L92" s="37"/>
      <c r="M92" s="67">
        <v>3.8905255177</v>
      </c>
      <c r="N92" s="67">
        <v>-1.064018453</v>
      </c>
      <c r="O92" s="31">
        <v>50</v>
      </c>
      <c r="P92" s="32">
        <f t="shared" si="3"/>
        <v>2.212694644282809</v>
      </c>
      <c r="Q92" s="33">
        <f t="shared" si="4"/>
        <v>47.83155924860285</v>
      </c>
      <c r="R92" s="33">
        <f t="shared" si="5"/>
        <v>52.16844075139715</v>
      </c>
      <c r="T92" s="7"/>
      <c r="U92" s="58"/>
      <c r="V92" s="58"/>
    </row>
    <row r="93" spans="2:22" ht="12.75" customHeight="1">
      <c r="B93" s="40"/>
      <c r="C93" s="20"/>
      <c r="D93" s="20"/>
      <c r="E93" s="34"/>
      <c r="F93" s="35"/>
      <c r="G93" s="20"/>
      <c r="H93" s="20"/>
      <c r="I93" s="20"/>
      <c r="J93" s="20"/>
      <c r="K93" s="36" t="s">
        <v>94</v>
      </c>
      <c r="L93" s="37"/>
      <c r="M93" s="67">
        <v>4.021165866</v>
      </c>
      <c r="N93" s="67">
        <v>-1.10926841</v>
      </c>
      <c r="O93" s="31">
        <v>50</v>
      </c>
      <c r="P93" s="32">
        <f t="shared" si="3"/>
        <v>1.849164641426098</v>
      </c>
      <c r="Q93" s="33">
        <f t="shared" si="4"/>
        <v>48.187818651402424</v>
      </c>
      <c r="R93" s="33">
        <f t="shared" si="5"/>
        <v>51.812181348597576</v>
      </c>
      <c r="T93" s="7"/>
      <c r="U93" s="59"/>
      <c r="V93" s="59"/>
    </row>
    <row r="94" spans="2:22" ht="12.75" customHeight="1">
      <c r="B94" s="20"/>
      <c r="C94" s="20"/>
      <c r="D94" s="20"/>
      <c r="E94" s="34"/>
      <c r="F94" s="35"/>
      <c r="G94" s="20"/>
      <c r="H94" s="20"/>
      <c r="I94" s="20"/>
      <c r="J94" s="20"/>
      <c r="K94" s="43" t="s">
        <v>157</v>
      </c>
      <c r="L94" s="44"/>
      <c r="M94" s="67">
        <v>5.6243031982</v>
      </c>
      <c r="N94" s="67">
        <v>-1.024226471</v>
      </c>
      <c r="O94" s="31">
        <v>50</v>
      </c>
      <c r="P94" s="32">
        <f t="shared" si="3"/>
        <v>6.529759551397814</v>
      </c>
      <c r="Q94" s="33">
        <f t="shared" si="4"/>
        <v>43.60083563963014</v>
      </c>
      <c r="R94" s="33">
        <f t="shared" si="5"/>
        <v>56.39916436036986</v>
      </c>
      <c r="T94" s="7"/>
      <c r="U94" s="58"/>
      <c r="V94" s="58"/>
    </row>
    <row r="95" spans="2:22" ht="12.75" customHeight="1">
      <c r="B95" s="40"/>
      <c r="C95" s="20"/>
      <c r="D95" s="20"/>
      <c r="E95" s="34"/>
      <c r="F95" s="35"/>
      <c r="G95" s="20"/>
      <c r="H95" s="20"/>
      <c r="I95" s="20"/>
      <c r="J95" s="20"/>
      <c r="K95" s="36" t="s">
        <v>96</v>
      </c>
      <c r="L95" s="37"/>
      <c r="M95" s="67">
        <v>5.0440975059</v>
      </c>
      <c r="N95" s="67">
        <v>-0.984728313</v>
      </c>
      <c r="O95" s="31">
        <v>50</v>
      </c>
      <c r="P95" s="32">
        <f t="shared" si="3"/>
        <v>6.049332469995514</v>
      </c>
      <c r="Q95" s="33">
        <f t="shared" si="4"/>
        <v>44.0716541794044</v>
      </c>
      <c r="R95" s="33">
        <f t="shared" si="5"/>
        <v>55.9283458205956</v>
      </c>
      <c r="T95" s="7"/>
      <c r="U95" s="58"/>
      <c r="V95" s="58"/>
    </row>
    <row r="96" spans="2:22" ht="12.75" customHeight="1">
      <c r="B96" s="40"/>
      <c r="C96" s="20"/>
      <c r="D96" s="20"/>
      <c r="E96" s="34"/>
      <c r="F96" s="35"/>
      <c r="G96" s="20"/>
      <c r="H96" s="20"/>
      <c r="I96" s="20"/>
      <c r="J96" s="20"/>
      <c r="K96" s="36" t="s">
        <v>97</v>
      </c>
      <c r="L96" s="37"/>
      <c r="M96" s="67">
        <v>4.9612188315</v>
      </c>
      <c r="N96" s="67">
        <v>-1.083766379</v>
      </c>
      <c r="O96" s="31">
        <v>50</v>
      </c>
      <c r="P96" s="32">
        <f t="shared" si="3"/>
        <v>3.396425772510608</v>
      </c>
      <c r="Q96" s="33">
        <f t="shared" si="4"/>
        <v>46.6715027429396</v>
      </c>
      <c r="R96" s="33">
        <f t="shared" si="5"/>
        <v>53.3284972570604</v>
      </c>
      <c r="T96" s="7"/>
      <c r="U96" s="58"/>
      <c r="V96" s="58"/>
    </row>
    <row r="97" spans="2:22" ht="12.75" customHeight="1">
      <c r="B97" s="40"/>
      <c r="C97" s="20"/>
      <c r="D97" s="20"/>
      <c r="E97" s="34"/>
      <c r="F97" s="35"/>
      <c r="G97" s="20"/>
      <c r="H97" s="20"/>
      <c r="I97" s="20"/>
      <c r="J97" s="20"/>
      <c r="K97" s="36" t="s">
        <v>98</v>
      </c>
      <c r="L97" s="37"/>
      <c r="M97" s="67">
        <v>5.6170852023</v>
      </c>
      <c r="N97" s="67">
        <v>-1.0168386</v>
      </c>
      <c r="O97" s="31">
        <v>50</v>
      </c>
      <c r="P97" s="32">
        <f t="shared" si="3"/>
        <v>6.77154101855134</v>
      </c>
      <c r="Q97" s="33">
        <f t="shared" si="4"/>
        <v>43.36388980181969</v>
      </c>
      <c r="R97" s="33">
        <f t="shared" si="5"/>
        <v>56.63611019818031</v>
      </c>
      <c r="T97" s="7"/>
      <c r="U97" s="58"/>
      <c r="V97" s="58"/>
    </row>
    <row r="98" spans="2:22" ht="12.75" customHeight="1">
      <c r="B98" s="40"/>
      <c r="C98" s="20"/>
      <c r="D98" s="20"/>
      <c r="E98" s="34"/>
      <c r="F98" s="35"/>
      <c r="G98" s="20"/>
      <c r="H98" s="20"/>
      <c r="I98" s="20"/>
      <c r="J98" s="20"/>
      <c r="K98" s="36" t="s">
        <v>99</v>
      </c>
      <c r="L98" s="37"/>
      <c r="M98" s="67">
        <v>5.4792189391</v>
      </c>
      <c r="N98" s="67">
        <v>-1.050787396</v>
      </c>
      <c r="O98" s="31">
        <v>50</v>
      </c>
      <c r="P98" s="32">
        <f t="shared" si="3"/>
        <v>5.260027901228824</v>
      </c>
      <c r="Q98" s="33">
        <f t="shared" si="4"/>
        <v>44.845172656795754</v>
      </c>
      <c r="R98" s="33">
        <f t="shared" si="5"/>
        <v>55.154827343204246</v>
      </c>
      <c r="T98" s="7"/>
      <c r="U98" s="58"/>
      <c r="V98" s="58"/>
    </row>
    <row r="99" spans="2:22" ht="12.75" customHeight="1">
      <c r="B99" s="40"/>
      <c r="C99" s="20"/>
      <c r="D99" s="20"/>
      <c r="E99" s="34"/>
      <c r="F99" s="35"/>
      <c r="G99" s="20"/>
      <c r="H99" s="20"/>
      <c r="I99" s="20"/>
      <c r="J99" s="20"/>
      <c r="K99" s="36" t="s">
        <v>100</v>
      </c>
      <c r="L99" s="37"/>
      <c r="M99" s="67">
        <v>6.3376283849</v>
      </c>
      <c r="N99" s="67">
        <v>-1.104320294</v>
      </c>
      <c r="O99" s="31">
        <v>50</v>
      </c>
      <c r="P99" s="32">
        <f t="shared" si="3"/>
        <v>6.048038535157186</v>
      </c>
      <c r="Q99" s="33">
        <f t="shared" si="4"/>
        <v>44.07292223554596</v>
      </c>
      <c r="R99" s="33">
        <f t="shared" si="5"/>
        <v>55.92707776445404</v>
      </c>
      <c r="T99" s="7"/>
      <c r="U99" s="59"/>
      <c r="V99" s="59"/>
    </row>
    <row r="100" spans="2:22" ht="12.75" customHeight="1">
      <c r="B100" s="20"/>
      <c r="C100" s="20"/>
      <c r="D100" s="20"/>
      <c r="E100" s="34"/>
      <c r="F100" s="35"/>
      <c r="G100" s="20"/>
      <c r="H100" s="20"/>
      <c r="I100" s="20"/>
      <c r="J100" s="20"/>
      <c r="K100" s="43" t="s">
        <v>158</v>
      </c>
      <c r="L100" s="44"/>
      <c r="M100" s="67">
        <v>5.5785138345</v>
      </c>
      <c r="N100" s="67">
        <v>-1.056554585</v>
      </c>
      <c r="O100" s="31">
        <v>50</v>
      </c>
      <c r="P100" s="32">
        <f t="shared" si="3"/>
        <v>5.357963322349719</v>
      </c>
      <c r="Q100" s="33">
        <f t="shared" si="4"/>
        <v>44.74919594409727</v>
      </c>
      <c r="R100" s="33">
        <f t="shared" si="5"/>
        <v>55.25080405590273</v>
      </c>
      <c r="T100" s="7"/>
      <c r="U100" s="58"/>
      <c r="V100" s="58"/>
    </row>
    <row r="101" spans="2:22" ht="12.75" customHeight="1">
      <c r="B101" s="40"/>
      <c r="C101" s="20"/>
      <c r="D101" s="20"/>
      <c r="E101" s="34"/>
      <c r="F101" s="35"/>
      <c r="G101" s="20"/>
      <c r="H101" s="20"/>
      <c r="I101" s="20"/>
      <c r="J101" s="20"/>
      <c r="K101" s="36" t="s">
        <v>102</v>
      </c>
      <c r="L101" s="37"/>
      <c r="M101" s="67">
        <v>5.299703619</v>
      </c>
      <c r="N101" s="67">
        <v>-1.054217994</v>
      </c>
      <c r="O101" s="31">
        <v>50</v>
      </c>
      <c r="P101" s="32">
        <f t="shared" si="3"/>
        <v>4.720050582777581</v>
      </c>
      <c r="Q101" s="33">
        <f t="shared" si="4"/>
        <v>45.37435042887797</v>
      </c>
      <c r="R101" s="33">
        <f t="shared" si="5"/>
        <v>54.62564957112203</v>
      </c>
      <c r="T101" s="7"/>
      <c r="U101" s="58"/>
      <c r="V101" s="58"/>
    </row>
    <row r="102" spans="2:22" ht="12.75" customHeight="1">
      <c r="B102" s="40"/>
      <c r="C102" s="20"/>
      <c r="D102" s="20"/>
      <c r="E102" s="34"/>
      <c r="F102" s="35"/>
      <c r="G102" s="20"/>
      <c r="H102" s="20"/>
      <c r="I102" s="20"/>
      <c r="J102" s="20"/>
      <c r="K102" s="36" t="s">
        <v>103</v>
      </c>
      <c r="L102" s="37"/>
      <c r="M102" s="67">
        <v>5.801418477</v>
      </c>
      <c r="N102" s="67">
        <v>-1.074427611</v>
      </c>
      <c r="O102" s="31">
        <v>50</v>
      </c>
      <c r="P102" s="32">
        <f t="shared" si="3"/>
        <v>5.437640078541241</v>
      </c>
      <c r="Q102" s="33">
        <f t="shared" si="4"/>
        <v>44.67111272302958</v>
      </c>
      <c r="R102" s="33">
        <f t="shared" si="5"/>
        <v>55.32888727697042</v>
      </c>
      <c r="T102" s="7"/>
      <c r="U102" s="58"/>
      <c r="V102" s="58"/>
    </row>
    <row r="103" spans="2:22" ht="12.75" customHeight="1">
      <c r="B103" s="40"/>
      <c r="C103" s="20"/>
      <c r="D103" s="20"/>
      <c r="E103" s="34"/>
      <c r="F103" s="35"/>
      <c r="G103" s="20"/>
      <c r="H103" s="20"/>
      <c r="I103" s="20"/>
      <c r="J103" s="20"/>
      <c r="K103" s="36" t="s">
        <v>104</v>
      </c>
      <c r="L103" s="37"/>
      <c r="M103" s="67">
        <v>5.9967704961</v>
      </c>
      <c r="N103" s="67">
        <v>-1.089476036</v>
      </c>
      <c r="O103" s="31">
        <v>50</v>
      </c>
      <c r="P103" s="32">
        <f t="shared" si="3"/>
        <v>5.526810335062747</v>
      </c>
      <c r="Q103" s="33">
        <f t="shared" si="4"/>
        <v>44.58372587163851</v>
      </c>
      <c r="R103" s="33">
        <f t="shared" si="5"/>
        <v>55.41627412836149</v>
      </c>
      <c r="T103" s="7"/>
      <c r="U103" s="58"/>
      <c r="V103" s="58"/>
    </row>
    <row r="104" spans="2:22" ht="12.75" customHeight="1">
      <c r="B104" s="40"/>
      <c r="C104" s="20"/>
      <c r="D104" s="20"/>
      <c r="E104" s="34"/>
      <c r="F104" s="35"/>
      <c r="G104" s="20"/>
      <c r="H104" s="20"/>
      <c r="I104" s="20"/>
      <c r="J104" s="20"/>
      <c r="K104" s="36" t="s">
        <v>105</v>
      </c>
      <c r="L104" s="37"/>
      <c r="M104" s="67">
        <v>5.6343245315</v>
      </c>
      <c r="N104" s="67">
        <v>-1.109885005</v>
      </c>
      <c r="O104" s="31">
        <v>50</v>
      </c>
      <c r="P104" s="32">
        <f t="shared" si="3"/>
        <v>4.128762040977841</v>
      </c>
      <c r="Q104" s="33">
        <f t="shared" si="4"/>
        <v>45.95381319984172</v>
      </c>
      <c r="R104" s="33">
        <f t="shared" si="5"/>
        <v>54.04618680015828</v>
      </c>
      <c r="T104" s="7"/>
      <c r="U104" s="58"/>
      <c r="V104" s="58"/>
    </row>
    <row r="105" spans="2:22" ht="12.75" customHeight="1">
      <c r="B105" s="40"/>
      <c r="C105" s="20"/>
      <c r="D105" s="20"/>
      <c r="E105" s="34"/>
      <c r="F105" s="35"/>
      <c r="G105" s="20"/>
      <c r="H105" s="20"/>
      <c r="I105" s="20"/>
      <c r="J105" s="20"/>
      <c r="K105" s="36" t="s">
        <v>106</v>
      </c>
      <c r="L105" s="37"/>
      <c r="M105" s="67">
        <v>5.2741232048</v>
      </c>
      <c r="N105" s="67">
        <v>-1.07932323</v>
      </c>
      <c r="O105" s="31">
        <v>50</v>
      </c>
      <c r="P105" s="32">
        <f t="shared" si="3"/>
        <v>4.068249324356171</v>
      </c>
      <c r="Q105" s="33">
        <f t="shared" si="4"/>
        <v>46.01311566213095</v>
      </c>
      <c r="R105" s="33">
        <f t="shared" si="5"/>
        <v>53.98688433786905</v>
      </c>
      <c r="T105" s="7"/>
      <c r="U105" s="59"/>
      <c r="V105" s="59"/>
    </row>
    <row r="106" spans="2:22" ht="12.75" customHeight="1">
      <c r="B106" s="20"/>
      <c r="C106" s="20"/>
      <c r="D106" s="20"/>
      <c r="E106" s="34"/>
      <c r="F106" s="35"/>
      <c r="G106" s="20"/>
      <c r="H106" s="20"/>
      <c r="I106" s="20"/>
      <c r="J106" s="20"/>
      <c r="K106" s="43" t="s">
        <v>159</v>
      </c>
      <c r="L106" s="44"/>
      <c r="M106" s="67">
        <v>4.1484913155</v>
      </c>
      <c r="N106" s="67">
        <v>-1.051068576</v>
      </c>
      <c r="O106" s="31">
        <v>50</v>
      </c>
      <c r="P106" s="32">
        <f t="shared" si="3"/>
        <v>2.6999989030236713</v>
      </c>
      <c r="Q106" s="33">
        <f t="shared" si="4"/>
        <v>47.354001075036805</v>
      </c>
      <c r="R106" s="33">
        <f t="shared" si="5"/>
        <v>52.645998924963195</v>
      </c>
      <c r="T106" s="7"/>
      <c r="U106" s="58"/>
      <c r="V106" s="58"/>
    </row>
    <row r="107" spans="2:22" ht="12.75" customHeight="1">
      <c r="B107" s="40"/>
      <c r="C107" s="20"/>
      <c r="D107" s="20"/>
      <c r="E107" s="34"/>
      <c r="F107" s="35"/>
      <c r="G107" s="20"/>
      <c r="H107" s="20"/>
      <c r="I107" s="20"/>
      <c r="J107" s="20"/>
      <c r="K107" s="36" t="s">
        <v>108</v>
      </c>
      <c r="L107" s="37"/>
      <c r="M107" s="67">
        <v>4.2216024169</v>
      </c>
      <c r="N107" s="67">
        <v>-1.056844204</v>
      </c>
      <c r="O107" s="31">
        <v>50</v>
      </c>
      <c r="P107" s="32">
        <f t="shared" si="3"/>
        <v>2.7143741474396648</v>
      </c>
      <c r="Q107" s="33">
        <f t="shared" si="4"/>
        <v>47.33991333550913</v>
      </c>
      <c r="R107" s="33">
        <f t="shared" si="5"/>
        <v>52.66008666449087</v>
      </c>
      <c r="T107" s="7"/>
      <c r="U107" s="58"/>
      <c r="V107" s="58"/>
    </row>
    <row r="108" spans="2:22" ht="12.75" customHeight="1">
      <c r="B108" s="40"/>
      <c r="C108" s="20"/>
      <c r="D108" s="20"/>
      <c r="E108" s="34"/>
      <c r="F108" s="35"/>
      <c r="G108" s="20"/>
      <c r="H108" s="20"/>
      <c r="I108" s="20"/>
      <c r="J108" s="20"/>
      <c r="K108" s="36" t="s">
        <v>109</v>
      </c>
      <c r="L108" s="37"/>
      <c r="M108" s="67">
        <v>4.1900739015</v>
      </c>
      <c r="N108" s="67">
        <v>-1.080392775</v>
      </c>
      <c r="O108" s="31">
        <v>50</v>
      </c>
      <c r="P108" s="32">
        <f t="shared" si="3"/>
        <v>2.3523198088625366</v>
      </c>
      <c r="Q108" s="33">
        <f t="shared" si="4"/>
        <v>47.69472658731471</v>
      </c>
      <c r="R108" s="33">
        <f t="shared" si="5"/>
        <v>52.30527341268529</v>
      </c>
      <c r="T108" s="7"/>
      <c r="U108" s="59"/>
      <c r="V108" s="59"/>
    </row>
    <row r="109" spans="2:22" ht="12.75" customHeight="1">
      <c r="B109" s="20"/>
      <c r="C109" s="20"/>
      <c r="D109" s="20"/>
      <c r="E109" s="34"/>
      <c r="F109" s="35"/>
      <c r="G109" s="20"/>
      <c r="H109" s="20"/>
      <c r="I109" s="20"/>
      <c r="J109" s="20"/>
      <c r="K109" s="43" t="s">
        <v>160</v>
      </c>
      <c r="L109" s="44"/>
      <c r="M109" s="67">
        <v>4.6614728613</v>
      </c>
      <c r="N109" s="67">
        <v>-1.007238419</v>
      </c>
      <c r="O109" s="31">
        <v>50</v>
      </c>
      <c r="P109" s="32">
        <f t="shared" si="3"/>
        <v>4.423177946141365</v>
      </c>
      <c r="Q109" s="33">
        <f t="shared" si="4"/>
        <v>45.66528561278146</v>
      </c>
      <c r="R109" s="33">
        <f t="shared" si="5"/>
        <v>54.33471438721854</v>
      </c>
      <c r="T109" s="7"/>
      <c r="U109" s="58"/>
      <c r="V109" s="58"/>
    </row>
    <row r="110" spans="2:22" ht="12.75" customHeight="1">
      <c r="B110" s="40"/>
      <c r="C110" s="20"/>
      <c r="D110" s="20"/>
      <c r="E110" s="34"/>
      <c r="F110" s="35"/>
      <c r="G110" s="20"/>
      <c r="H110" s="20"/>
      <c r="I110" s="20"/>
      <c r="J110" s="20"/>
      <c r="K110" s="36" t="s">
        <v>111</v>
      </c>
      <c r="L110" s="37"/>
      <c r="M110" s="67">
        <v>5.4674643491</v>
      </c>
      <c r="N110" s="67">
        <v>-1.076751357</v>
      </c>
      <c r="O110" s="31">
        <v>50</v>
      </c>
      <c r="P110" s="32">
        <f t="shared" si="3"/>
        <v>4.543950943378442</v>
      </c>
      <c r="Q110" s="33">
        <f t="shared" si="4"/>
        <v>45.54692807548913</v>
      </c>
      <c r="R110" s="33">
        <f t="shared" si="5"/>
        <v>54.45307192451087</v>
      </c>
      <c r="T110" s="7"/>
      <c r="U110" s="58"/>
      <c r="V110" s="58"/>
    </row>
    <row r="111" spans="2:22" ht="12.75" customHeight="1">
      <c r="B111" s="40"/>
      <c r="C111" s="20"/>
      <c r="D111" s="20"/>
      <c r="E111" s="34"/>
      <c r="F111" s="35"/>
      <c r="G111" s="20"/>
      <c r="H111" s="20"/>
      <c r="I111" s="20"/>
      <c r="J111" s="20"/>
      <c r="K111" s="36" t="s">
        <v>112</v>
      </c>
      <c r="L111" s="37"/>
      <c r="M111" s="67">
        <v>4.9324175288</v>
      </c>
      <c r="N111" s="67">
        <v>-1.083640193</v>
      </c>
      <c r="O111" s="31">
        <v>50</v>
      </c>
      <c r="P111" s="32">
        <f t="shared" si="3"/>
        <v>3.3501517262200067</v>
      </c>
      <c r="Q111" s="33">
        <f t="shared" si="4"/>
        <v>46.71685130830439</v>
      </c>
      <c r="R111" s="33">
        <f t="shared" si="5"/>
        <v>53.28314869169561</v>
      </c>
      <c r="T111" s="7"/>
      <c r="U111" s="58"/>
      <c r="V111" s="58"/>
    </row>
    <row r="112" spans="2:22" ht="12.75" customHeight="1">
      <c r="B112" s="40"/>
      <c r="C112" s="20"/>
      <c r="D112" s="20"/>
      <c r="E112" s="34"/>
      <c r="F112" s="35"/>
      <c r="G112" s="20"/>
      <c r="H112" s="20"/>
      <c r="I112" s="20"/>
      <c r="J112" s="20"/>
      <c r="K112" s="36" t="s">
        <v>113</v>
      </c>
      <c r="L112" s="37"/>
      <c r="M112" s="67">
        <v>5.5671993237</v>
      </c>
      <c r="N112" s="67">
        <v>-1.090710328</v>
      </c>
      <c r="O112" s="31">
        <v>50</v>
      </c>
      <c r="P112" s="32">
        <f t="shared" si="3"/>
        <v>4.428885122791262</v>
      </c>
      <c r="Q112" s="33">
        <f t="shared" si="4"/>
        <v>45.659692579664565</v>
      </c>
      <c r="R112" s="33">
        <f t="shared" si="5"/>
        <v>54.340307420335435</v>
      </c>
      <c r="T112" s="7"/>
      <c r="U112" s="58"/>
      <c r="V112" s="58"/>
    </row>
    <row r="113" spans="2:22" ht="12.75" customHeight="1">
      <c r="B113" s="40"/>
      <c r="C113" s="20"/>
      <c r="D113" s="20"/>
      <c r="E113" s="34"/>
      <c r="F113" s="35"/>
      <c r="G113" s="20"/>
      <c r="H113" s="20"/>
      <c r="I113" s="20"/>
      <c r="J113" s="20"/>
      <c r="K113" s="36" t="s">
        <v>114</v>
      </c>
      <c r="L113" s="37"/>
      <c r="M113" s="67">
        <v>4.6927312078</v>
      </c>
      <c r="N113" s="67">
        <v>-1.092943719</v>
      </c>
      <c r="O113" s="31">
        <v>50</v>
      </c>
      <c r="P113" s="32">
        <f t="shared" si="3"/>
        <v>2.8259128112371186</v>
      </c>
      <c r="Q113" s="33">
        <f t="shared" si="4"/>
        <v>47.230605444987624</v>
      </c>
      <c r="R113" s="33">
        <f t="shared" si="5"/>
        <v>52.769394555012376</v>
      </c>
      <c r="T113" s="7"/>
      <c r="U113" s="58"/>
      <c r="V113" s="58"/>
    </row>
    <row r="114" spans="2:22" ht="12.75" customHeight="1">
      <c r="B114" s="40"/>
      <c r="C114" s="20"/>
      <c r="D114" s="20"/>
      <c r="E114" s="34"/>
      <c r="F114" s="35"/>
      <c r="G114" s="20"/>
      <c r="H114" s="20"/>
      <c r="I114" s="20"/>
      <c r="J114" s="20"/>
      <c r="K114" s="36" t="s">
        <v>115</v>
      </c>
      <c r="L114" s="37"/>
      <c r="M114" s="67">
        <v>3.2139557113</v>
      </c>
      <c r="N114" s="67">
        <v>-1.035157411</v>
      </c>
      <c r="O114" s="31">
        <v>50</v>
      </c>
      <c r="P114" s="32">
        <f t="shared" si="3"/>
        <v>1.844228814509559</v>
      </c>
      <c r="Q114" s="33">
        <f t="shared" si="4"/>
        <v>48.192655761780635</v>
      </c>
      <c r="R114" s="33">
        <f t="shared" si="5"/>
        <v>51.807344238219365</v>
      </c>
      <c r="T114" s="7"/>
      <c r="U114" s="59"/>
      <c r="V114" s="59"/>
    </row>
    <row r="115" spans="2:22" ht="12.75" customHeight="1">
      <c r="B115" s="20"/>
      <c r="C115" s="20"/>
      <c r="D115" s="20"/>
      <c r="E115" s="34"/>
      <c r="F115" s="35"/>
      <c r="G115" s="20"/>
      <c r="H115" s="20"/>
      <c r="I115" s="20"/>
      <c r="J115" s="20"/>
      <c r="K115" s="43" t="s">
        <v>161</v>
      </c>
      <c r="L115" s="44"/>
      <c r="M115" s="67">
        <v>5.4913338319</v>
      </c>
      <c r="N115" s="67">
        <v>-1.059221801</v>
      </c>
      <c r="O115" s="31">
        <v>50</v>
      </c>
      <c r="P115" s="32">
        <f t="shared" si="3"/>
        <v>5.055944003475282</v>
      </c>
      <c r="Q115" s="33">
        <f t="shared" si="4"/>
        <v>45.045174876594224</v>
      </c>
      <c r="R115" s="33">
        <f t="shared" si="5"/>
        <v>54.954825123405776</v>
      </c>
      <c r="T115" s="7"/>
      <c r="U115" s="58"/>
      <c r="V115" s="58"/>
    </row>
    <row r="116" spans="2:22" ht="12.75" customHeight="1">
      <c r="B116" s="40"/>
      <c r="C116" s="20"/>
      <c r="D116" s="20"/>
      <c r="E116" s="34"/>
      <c r="F116" s="35"/>
      <c r="G116" s="20"/>
      <c r="H116" s="20"/>
      <c r="I116" s="20"/>
      <c r="J116" s="20"/>
      <c r="K116" s="36" t="s">
        <v>117</v>
      </c>
      <c r="L116" s="37"/>
      <c r="M116" s="67">
        <v>5.2229765107</v>
      </c>
      <c r="N116" s="67">
        <v>-1.085360156</v>
      </c>
      <c r="O116" s="31">
        <v>50</v>
      </c>
      <c r="P116" s="32">
        <f t="shared" si="3"/>
        <v>3.8381109982004404</v>
      </c>
      <c r="Q116" s="33">
        <f t="shared" si="4"/>
        <v>46.23865122176357</v>
      </c>
      <c r="R116" s="33">
        <f t="shared" si="5"/>
        <v>53.76134877823643</v>
      </c>
      <c r="T116" s="7"/>
      <c r="U116" s="58"/>
      <c r="V116" s="58"/>
    </row>
    <row r="117" spans="2:22" ht="12.75" customHeight="1">
      <c r="B117" s="40"/>
      <c r="C117" s="20"/>
      <c r="D117" s="20"/>
      <c r="E117" s="34"/>
      <c r="F117" s="35"/>
      <c r="G117" s="20"/>
      <c r="H117" s="20"/>
      <c r="I117" s="20"/>
      <c r="J117" s="20"/>
      <c r="K117" s="36" t="s">
        <v>118</v>
      </c>
      <c r="L117" s="37"/>
      <c r="M117" s="67">
        <v>5.4260131957</v>
      </c>
      <c r="N117" s="67">
        <v>-1.071019684</v>
      </c>
      <c r="O117" s="31">
        <v>50</v>
      </c>
      <c r="P117" s="32">
        <f t="shared" si="3"/>
        <v>4.590913501836312</v>
      </c>
      <c r="Q117" s="33">
        <f t="shared" si="4"/>
        <v>45.500904768200414</v>
      </c>
      <c r="R117" s="33">
        <f t="shared" si="5"/>
        <v>54.499095231799586</v>
      </c>
      <c r="T117" s="7"/>
      <c r="U117" s="58"/>
      <c r="V117" s="58"/>
    </row>
    <row r="118" spans="2:22" ht="12.75" customHeight="1">
      <c r="B118" s="40"/>
      <c r="C118" s="20"/>
      <c r="D118" s="20"/>
      <c r="E118" s="34"/>
      <c r="F118" s="35"/>
      <c r="G118" s="20"/>
      <c r="H118" s="20"/>
      <c r="I118" s="20"/>
      <c r="J118" s="20"/>
      <c r="K118" s="36" t="s">
        <v>119</v>
      </c>
      <c r="L118" s="37"/>
      <c r="M118" s="67">
        <v>5.3476714329</v>
      </c>
      <c r="N118" s="67">
        <v>-1.072238505</v>
      </c>
      <c r="O118" s="31">
        <v>50</v>
      </c>
      <c r="P118" s="32">
        <f t="shared" si="3"/>
        <v>4.385547416172774</v>
      </c>
      <c r="Q118" s="33">
        <f t="shared" si="4"/>
        <v>45.70216353215068</v>
      </c>
      <c r="R118" s="33">
        <f t="shared" si="5"/>
        <v>54.29783646784932</v>
      </c>
      <c r="T118" s="7"/>
      <c r="U118" s="58"/>
      <c r="V118" s="58"/>
    </row>
    <row r="119" spans="2:22" ht="12.75" customHeight="1">
      <c r="B119" s="40"/>
      <c r="C119" s="20"/>
      <c r="D119" s="20"/>
      <c r="E119" s="34"/>
      <c r="F119" s="35"/>
      <c r="G119" s="20"/>
      <c r="H119" s="20"/>
      <c r="I119" s="20"/>
      <c r="J119" s="20"/>
      <c r="K119" s="36" t="s">
        <v>120</v>
      </c>
      <c r="L119" s="37"/>
      <c r="M119" s="67">
        <v>6.4472541025</v>
      </c>
      <c r="N119" s="67">
        <v>-1.138513771</v>
      </c>
      <c r="O119" s="31">
        <v>50</v>
      </c>
      <c r="P119" s="32">
        <f t="shared" si="3"/>
        <v>5.309851927406249</v>
      </c>
      <c r="Q119" s="33">
        <f t="shared" si="4"/>
        <v>44.796345111141875</v>
      </c>
      <c r="R119" s="33">
        <f t="shared" si="5"/>
        <v>55.203654888858125</v>
      </c>
      <c r="T119" s="7"/>
      <c r="U119" s="58"/>
      <c r="V119" s="58"/>
    </row>
    <row r="120" spans="2:22" ht="12.75" customHeight="1">
      <c r="B120" s="40"/>
      <c r="C120" s="20"/>
      <c r="D120" s="20"/>
      <c r="E120" s="34"/>
      <c r="F120" s="35"/>
      <c r="G120" s="20"/>
      <c r="H120" s="20"/>
      <c r="I120" s="20"/>
      <c r="J120" s="20"/>
      <c r="K120" s="36" t="s">
        <v>121</v>
      </c>
      <c r="L120" s="37"/>
      <c r="M120" s="67">
        <v>5.8227848535</v>
      </c>
      <c r="N120" s="67">
        <v>-1.113456312</v>
      </c>
      <c r="O120" s="31">
        <v>50</v>
      </c>
      <c r="P120" s="32">
        <f t="shared" si="3"/>
        <v>4.449925703203795</v>
      </c>
      <c r="Q120" s="33">
        <f t="shared" si="4"/>
        <v>45.639072810860284</v>
      </c>
      <c r="R120" s="33">
        <f t="shared" si="5"/>
        <v>54.360927189139716</v>
      </c>
      <c r="T120" s="7"/>
      <c r="U120" s="58"/>
      <c r="V120" s="58"/>
    </row>
    <row r="121" spans="2:22" ht="12.75" customHeight="1">
      <c r="B121" s="40"/>
      <c r="C121" s="20"/>
      <c r="D121" s="20"/>
      <c r="E121" s="34"/>
      <c r="F121" s="35"/>
      <c r="G121" s="20"/>
      <c r="H121" s="20"/>
      <c r="I121" s="20"/>
      <c r="J121" s="20"/>
      <c r="K121" s="36" t="s">
        <v>122</v>
      </c>
      <c r="L121" s="37"/>
      <c r="M121" s="67">
        <v>4.2579386755</v>
      </c>
      <c r="N121" s="67">
        <v>-1.0707352</v>
      </c>
      <c r="O121" s="31">
        <v>50</v>
      </c>
      <c r="P121" s="32">
        <f t="shared" si="3"/>
        <v>2.564031414378946</v>
      </c>
      <c r="Q121" s="33">
        <f t="shared" si="4"/>
        <v>47.48724921390863</v>
      </c>
      <c r="R121" s="33">
        <f t="shared" si="5"/>
        <v>52.51275078609137</v>
      </c>
      <c r="T121" s="7"/>
      <c r="U121" s="58"/>
      <c r="V121" s="58"/>
    </row>
    <row r="122" spans="2:22" ht="12.75" customHeight="1">
      <c r="B122" s="40"/>
      <c r="C122" s="20"/>
      <c r="D122" s="20"/>
      <c r="E122" s="34"/>
      <c r="F122" s="35"/>
      <c r="G122" s="20"/>
      <c r="H122" s="20"/>
      <c r="I122" s="20"/>
      <c r="J122" s="20"/>
      <c r="K122" s="36" t="s">
        <v>123</v>
      </c>
      <c r="L122" s="37"/>
      <c r="M122" s="67">
        <v>4.768563648</v>
      </c>
      <c r="N122" s="67">
        <v>-1.028772185</v>
      </c>
      <c r="O122" s="31">
        <v>50</v>
      </c>
      <c r="P122" s="32">
        <f t="shared" si="3"/>
        <v>4.15332216861823</v>
      </c>
      <c r="Q122" s="33">
        <f t="shared" si="4"/>
        <v>45.929744274754135</v>
      </c>
      <c r="R122" s="33">
        <f t="shared" si="5"/>
        <v>54.070255725245865</v>
      </c>
      <c r="T122" s="7"/>
      <c r="U122" s="58"/>
      <c r="V122" s="58"/>
    </row>
    <row r="123" spans="2:22" ht="12.75" customHeight="1">
      <c r="B123" s="40"/>
      <c r="C123" s="20"/>
      <c r="D123" s="20"/>
      <c r="E123" s="34"/>
      <c r="F123" s="35"/>
      <c r="G123" s="20"/>
      <c r="H123" s="20"/>
      <c r="I123" s="20"/>
      <c r="J123" s="20"/>
      <c r="K123" s="36" t="s">
        <v>124</v>
      </c>
      <c r="L123" s="37"/>
      <c r="M123" s="67">
        <v>6.6019121254</v>
      </c>
      <c r="N123" s="67">
        <v>-1.147853133</v>
      </c>
      <c r="O123" s="31">
        <v>50</v>
      </c>
      <c r="P123" s="32">
        <f t="shared" si="3"/>
        <v>5.454102335462905</v>
      </c>
      <c r="Q123" s="33">
        <f t="shared" si="4"/>
        <v>44.654979711246355</v>
      </c>
      <c r="R123" s="33">
        <f t="shared" si="5"/>
        <v>55.345020288753645</v>
      </c>
      <c r="T123" s="7"/>
      <c r="U123" s="58"/>
      <c r="V123" s="58"/>
    </row>
    <row r="124" spans="2:22" ht="12.75" customHeight="1">
      <c r="B124" s="40"/>
      <c r="C124" s="20"/>
      <c r="D124" s="20"/>
      <c r="E124" s="34"/>
      <c r="F124" s="35"/>
      <c r="G124" s="20"/>
      <c r="H124" s="20"/>
      <c r="I124" s="20"/>
      <c r="J124" s="20"/>
      <c r="K124" s="36" t="s">
        <v>125</v>
      </c>
      <c r="L124" s="37"/>
      <c r="M124" s="67">
        <v>5.4610535581</v>
      </c>
      <c r="N124" s="67">
        <v>-1.071372718</v>
      </c>
      <c r="O124" s="31">
        <v>50</v>
      </c>
      <c r="P124" s="32">
        <f t="shared" si="3"/>
        <v>4.663141350956771</v>
      </c>
      <c r="Q124" s="33">
        <f t="shared" si="4"/>
        <v>45.43012147606237</v>
      </c>
      <c r="R124" s="33">
        <f t="shared" si="5"/>
        <v>54.56987852393763</v>
      </c>
      <c r="T124" s="7"/>
      <c r="U124" s="59"/>
      <c r="V124" s="59"/>
    </row>
    <row r="125" spans="2:22" ht="12.75" customHeight="1">
      <c r="B125" s="20"/>
      <c r="C125" s="20"/>
      <c r="D125" s="20"/>
      <c r="E125" s="34"/>
      <c r="F125" s="35"/>
      <c r="G125" s="20"/>
      <c r="H125" s="20"/>
      <c r="I125" s="20"/>
      <c r="J125" s="20"/>
      <c r="K125" s="29" t="s">
        <v>162</v>
      </c>
      <c r="L125" s="30"/>
      <c r="M125" s="67">
        <v>5.1446450902</v>
      </c>
      <c r="N125" s="67">
        <v>-1.038386403</v>
      </c>
      <c r="O125" s="31">
        <v>50</v>
      </c>
      <c r="P125" s="32">
        <f t="shared" si="3"/>
        <v>4.758523371690329</v>
      </c>
      <c r="Q125" s="33">
        <f t="shared" si="4"/>
        <v>45.33664709574348</v>
      </c>
      <c r="R125" s="33">
        <f t="shared" si="5"/>
        <v>54.66335290425652</v>
      </c>
      <c r="T125" s="7"/>
      <c r="U125" s="58"/>
      <c r="V125" s="58"/>
    </row>
    <row r="126" spans="2:22" ht="12.75" customHeight="1">
      <c r="B126" s="40"/>
      <c r="C126" s="20"/>
      <c r="D126" s="20"/>
      <c r="E126" s="34"/>
      <c r="F126" s="35"/>
      <c r="G126" s="20"/>
      <c r="H126" s="20"/>
      <c r="I126" s="20"/>
      <c r="J126" s="20"/>
      <c r="K126" s="36" t="s">
        <v>127</v>
      </c>
      <c r="L126" s="37"/>
      <c r="M126" s="67">
        <v>5.970695799</v>
      </c>
      <c r="N126" s="67">
        <v>-1.108522993</v>
      </c>
      <c r="O126" s="31">
        <v>50</v>
      </c>
      <c r="P126" s="32">
        <f t="shared" si="3"/>
        <v>4.921097534639364</v>
      </c>
      <c r="Q126" s="33">
        <f t="shared" si="4"/>
        <v>45.17732441605342</v>
      </c>
      <c r="R126" s="33">
        <f t="shared" si="5"/>
        <v>54.82267558394658</v>
      </c>
      <c r="T126" s="7"/>
      <c r="U126" s="58"/>
      <c r="V126" s="58"/>
    </row>
    <row r="127" spans="2:22" ht="12.75" customHeight="1">
      <c r="B127" s="40"/>
      <c r="C127" s="20"/>
      <c r="D127" s="20"/>
      <c r="E127" s="34"/>
      <c r="F127" s="35"/>
      <c r="G127" s="20"/>
      <c r="H127" s="20"/>
      <c r="I127" s="20"/>
      <c r="J127" s="20"/>
      <c r="K127" s="36" t="s">
        <v>128</v>
      </c>
      <c r="L127" s="37"/>
      <c r="M127" s="67">
        <v>4.4844009722</v>
      </c>
      <c r="N127" s="67">
        <v>-1.036094687</v>
      </c>
      <c r="O127" s="31">
        <v>50</v>
      </c>
      <c r="P127" s="32">
        <f t="shared" si="3"/>
        <v>3.463270156293153</v>
      </c>
      <c r="Q127" s="33">
        <f t="shared" si="4"/>
        <v>46.60599524683271</v>
      </c>
      <c r="R127" s="33">
        <f t="shared" si="5"/>
        <v>53.39400475316729</v>
      </c>
      <c r="T127" s="7"/>
      <c r="U127" s="58"/>
      <c r="V127" s="58"/>
    </row>
    <row r="128" spans="2:22" ht="12.75" customHeight="1">
      <c r="B128" s="40"/>
      <c r="C128" s="20"/>
      <c r="D128" s="20"/>
      <c r="E128" s="34"/>
      <c r="F128" s="35"/>
      <c r="G128" s="20"/>
      <c r="H128" s="20"/>
      <c r="I128" s="20"/>
      <c r="J128" s="20"/>
      <c r="K128" s="36" t="s">
        <v>129</v>
      </c>
      <c r="L128" s="37"/>
      <c r="M128" s="67">
        <v>6.0042920991</v>
      </c>
      <c r="N128" s="67">
        <v>-1.105174453</v>
      </c>
      <c r="O128" s="31">
        <v>50</v>
      </c>
      <c r="P128" s="32">
        <f t="shared" si="3"/>
        <v>5.095944167210108</v>
      </c>
      <c r="Q128" s="33">
        <f t="shared" si="4"/>
        <v>45.00597471613409</v>
      </c>
      <c r="R128" s="33">
        <f t="shared" si="5"/>
        <v>54.99402528386591</v>
      </c>
      <c r="T128" s="7"/>
      <c r="U128" s="58"/>
      <c r="V128" s="58"/>
    </row>
    <row r="129" spans="2:22" ht="12.75" customHeight="1">
      <c r="B129" s="40"/>
      <c r="C129" s="20"/>
      <c r="D129" s="20"/>
      <c r="E129" s="34"/>
      <c r="F129" s="35"/>
      <c r="G129" s="20"/>
      <c r="H129" s="20"/>
      <c r="I129" s="20"/>
      <c r="J129" s="20"/>
      <c r="K129" s="36" t="s">
        <v>130</v>
      </c>
      <c r="L129" s="37"/>
      <c r="M129" s="67">
        <v>5.092775083</v>
      </c>
      <c r="N129" s="67">
        <v>-1.112771734</v>
      </c>
      <c r="O129" s="31">
        <v>50</v>
      </c>
      <c r="P129" s="32">
        <f t="shared" si="3"/>
        <v>3.100570125300409</v>
      </c>
      <c r="Q129" s="33">
        <f t="shared" si="4"/>
        <v>46.9614412772056</v>
      </c>
      <c r="R129" s="33">
        <f t="shared" si="5"/>
        <v>53.0385587227944</v>
      </c>
      <c r="T129" s="7"/>
      <c r="U129" s="58"/>
      <c r="V129" s="58"/>
    </row>
    <row r="130" spans="2:22" ht="12.75" customHeight="1">
      <c r="B130" s="40"/>
      <c r="C130" s="20"/>
      <c r="D130" s="20"/>
      <c r="E130" s="34"/>
      <c r="F130" s="35"/>
      <c r="G130" s="20"/>
      <c r="H130" s="20"/>
      <c r="I130" s="20"/>
      <c r="J130" s="20"/>
      <c r="K130" s="60" t="s">
        <v>171</v>
      </c>
      <c r="L130" s="37"/>
      <c r="M130" s="67">
        <v>5.1740309442</v>
      </c>
      <c r="N130" s="67">
        <v>-1.115038369</v>
      </c>
      <c r="O130" s="31">
        <v>50</v>
      </c>
      <c r="P130" s="32">
        <f t="shared" si="3"/>
        <v>3.1897791821136523</v>
      </c>
      <c r="Q130" s="33">
        <f t="shared" si="4"/>
        <v>46.87401640152862</v>
      </c>
      <c r="R130" s="33">
        <f t="shared" si="5"/>
        <v>53.12598359847138</v>
      </c>
      <c r="T130" s="7"/>
      <c r="U130" s="58"/>
      <c r="V130" s="58"/>
    </row>
    <row r="131" spans="2:22" ht="12.75" customHeight="1">
      <c r="B131" s="40"/>
      <c r="C131" s="20"/>
      <c r="D131" s="20"/>
      <c r="E131" s="34"/>
      <c r="F131" s="35"/>
      <c r="G131" s="20"/>
      <c r="H131" s="20"/>
      <c r="I131" s="20"/>
      <c r="J131" s="20"/>
      <c r="K131" s="60" t="s">
        <v>172</v>
      </c>
      <c r="L131" s="37"/>
      <c r="M131" s="67">
        <v>3.7438732091</v>
      </c>
      <c r="N131" s="67">
        <v>-1.079826676</v>
      </c>
      <c r="O131" s="31">
        <v>50</v>
      </c>
      <c r="P131" s="32">
        <f t="shared" si="3"/>
        <v>1.8877094834315842</v>
      </c>
      <c r="Q131" s="33">
        <f t="shared" si="4"/>
        <v>48.15004470623705</v>
      </c>
      <c r="R131" s="33">
        <f t="shared" si="5"/>
        <v>51.84995529376295</v>
      </c>
      <c r="T131" s="7"/>
      <c r="U131" s="58"/>
      <c r="V131" s="58"/>
    </row>
    <row r="132" spans="2:22" ht="12.75" customHeight="1">
      <c r="B132" s="40"/>
      <c r="C132" s="20"/>
      <c r="D132" s="20"/>
      <c r="E132" s="34"/>
      <c r="F132" s="35"/>
      <c r="G132" s="20"/>
      <c r="H132" s="20"/>
      <c r="I132" s="20"/>
      <c r="J132" s="20"/>
      <c r="K132" s="60" t="s">
        <v>173</v>
      </c>
      <c r="L132" s="37"/>
      <c r="M132" s="67">
        <v>4.7651648106</v>
      </c>
      <c r="N132" s="67">
        <v>-1.147948768</v>
      </c>
      <c r="O132" s="31">
        <v>50</v>
      </c>
      <c r="P132" s="32">
        <f t="shared" si="3"/>
        <v>2.175975381927194</v>
      </c>
      <c r="Q132" s="33">
        <f t="shared" si="4"/>
        <v>47.86754412571135</v>
      </c>
      <c r="R132" s="33">
        <f t="shared" si="5"/>
        <v>52.13245587428865</v>
      </c>
      <c r="T132" s="7"/>
      <c r="U132" s="58"/>
      <c r="V132" s="58"/>
    </row>
    <row r="133" spans="2:18" ht="12.75" customHeight="1">
      <c r="B133" s="40"/>
      <c r="C133" s="20"/>
      <c r="D133" s="20"/>
      <c r="E133" s="34"/>
      <c r="F133" s="35"/>
      <c r="G133" s="20"/>
      <c r="H133" s="20"/>
      <c r="I133" s="20"/>
      <c r="J133" s="20"/>
      <c r="K133" s="60" t="s">
        <v>174</v>
      </c>
      <c r="L133" s="37"/>
      <c r="M133" s="67">
        <v>4.732092514</v>
      </c>
      <c r="N133" s="67">
        <v>-1.081277262</v>
      </c>
      <c r="O133" s="31">
        <v>50</v>
      </c>
      <c r="P133" s="32">
        <f t="shared" si="3"/>
        <v>3.069842703314196</v>
      </c>
      <c r="Q133" s="33">
        <f t="shared" si="4"/>
        <v>46.99155415075209</v>
      </c>
      <c r="R133" s="33">
        <f t="shared" si="5"/>
        <v>53.00844584924791</v>
      </c>
    </row>
    <row r="134" spans="2:18" ht="12.75" customHeight="1">
      <c r="B134" s="20"/>
      <c r="C134" s="20"/>
      <c r="D134" s="20"/>
      <c r="E134" s="34"/>
      <c r="F134" s="35"/>
      <c r="G134" s="20"/>
      <c r="H134" s="20"/>
      <c r="I134" s="20"/>
      <c r="J134" s="20"/>
      <c r="K134" s="29" t="s">
        <v>131</v>
      </c>
      <c r="L134" s="30"/>
      <c r="M134" s="67">
        <v>6.0515976299</v>
      </c>
      <c r="N134" s="67">
        <v>-1.073488296</v>
      </c>
      <c r="O134" s="31">
        <v>50</v>
      </c>
      <c r="P134" s="32">
        <f t="shared" si="3"/>
        <v>6.193598905480389</v>
      </c>
      <c r="Q134" s="33">
        <f t="shared" si="4"/>
        <v>43.93027307262922</v>
      </c>
      <c r="R134" s="33">
        <f t="shared" si="5"/>
        <v>56.06972692737078</v>
      </c>
    </row>
    <row r="135" spans="2:10" ht="12.75" customHeight="1">
      <c r="B135" s="20"/>
      <c r="C135" s="20"/>
      <c r="D135" s="20"/>
      <c r="E135" s="21"/>
      <c r="F135" s="20"/>
      <c r="G135" s="20"/>
      <c r="H135" s="20"/>
      <c r="I135" s="20"/>
      <c r="J135" s="20"/>
    </row>
    <row r="136" spans="2:18" ht="18" customHeight="1">
      <c r="B136" s="162" t="s">
        <v>3</v>
      </c>
      <c r="C136" s="45" t="s">
        <v>202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7"/>
      <c r="Q136" s="48"/>
      <c r="R136" s="49"/>
    </row>
    <row r="137" spans="2:16" ht="12.75" customHeight="1">
      <c r="B137" s="163"/>
      <c r="C137" s="50">
        <v>1</v>
      </c>
      <c r="D137" s="51">
        <v>2.5</v>
      </c>
      <c r="E137" s="50">
        <v>5</v>
      </c>
      <c r="F137" s="51">
        <v>7.5</v>
      </c>
      <c r="G137" s="50">
        <v>10</v>
      </c>
      <c r="H137" s="50">
        <v>25</v>
      </c>
      <c r="I137" s="50">
        <v>50</v>
      </c>
      <c r="J137" s="50">
        <v>75</v>
      </c>
      <c r="K137" s="50">
        <v>100</v>
      </c>
      <c r="L137" s="50">
        <v>250</v>
      </c>
      <c r="M137" s="50">
        <v>500</v>
      </c>
      <c r="N137" s="50">
        <v>750</v>
      </c>
      <c r="O137" s="50">
        <v>1000</v>
      </c>
      <c r="P137" s="50">
        <v>2500</v>
      </c>
    </row>
    <row r="138" spans="2:16" ht="12.75" customHeight="1">
      <c r="B138" s="52" t="s">
        <v>147</v>
      </c>
      <c r="C138" s="53">
        <f aca="true" t="shared" si="6" ref="C138:C169">100*SQRT(EXP($M7+$N7*LN(C$137*1000)))</f>
        <v>43.536426249786096</v>
      </c>
      <c r="D138" s="54">
        <f aca="true" t="shared" si="7" ref="D138:P138">100*SQRT(EXP($M7+$N7*LN(D$137*1000)))</f>
        <v>26.156159348797082</v>
      </c>
      <c r="E138" s="54">
        <f t="shared" si="7"/>
        <v>17.79028980166747</v>
      </c>
      <c r="F138" s="54">
        <f t="shared" si="7"/>
        <v>14.199256124253957</v>
      </c>
      <c r="G138" s="54">
        <f t="shared" si="7"/>
        <v>12.100186690515372</v>
      </c>
      <c r="H138" s="54">
        <f t="shared" si="7"/>
        <v>7.2696460984522995</v>
      </c>
      <c r="I138" s="54">
        <f t="shared" si="7"/>
        <v>4.944499271563564</v>
      </c>
      <c r="J138" s="54">
        <f t="shared" si="7"/>
        <v>3.9464343945952836</v>
      </c>
      <c r="K138" s="54">
        <f t="shared" si="7"/>
        <v>3.3630348321491996</v>
      </c>
      <c r="L138" s="54">
        <f t="shared" si="7"/>
        <v>2.0204707308901297</v>
      </c>
      <c r="M138" s="54">
        <f t="shared" si="7"/>
        <v>1.3742369190748716</v>
      </c>
      <c r="N138" s="54">
        <f t="shared" si="7"/>
        <v>1.0968422778318543</v>
      </c>
      <c r="O138" s="54">
        <f t="shared" si="7"/>
        <v>0.934696593657852</v>
      </c>
      <c r="P138" s="54">
        <f t="shared" si="7"/>
        <v>0.5615544304492084</v>
      </c>
    </row>
    <row r="139" spans="2:16" ht="12.75" customHeight="1">
      <c r="B139" s="55" t="s">
        <v>9</v>
      </c>
      <c r="C139" s="53">
        <f t="shared" si="6"/>
        <v>50.05140259486724</v>
      </c>
      <c r="D139" s="54">
        <f aca="true" t="shared" si="8" ref="D139:P139">100*SQRT(EXP($M8+$N8*LN(D$137*1000)))</f>
        <v>29.47828348932125</v>
      </c>
      <c r="E139" s="54">
        <f t="shared" si="8"/>
        <v>19.75053744181301</v>
      </c>
      <c r="F139" s="54">
        <f t="shared" si="8"/>
        <v>15.625730336091259</v>
      </c>
      <c r="G139" s="54">
        <f t="shared" si="8"/>
        <v>13.232918713932888</v>
      </c>
      <c r="H139" s="54">
        <f t="shared" si="8"/>
        <v>7.793662295499014</v>
      </c>
      <c r="I139" s="54">
        <f t="shared" si="8"/>
        <v>5.221776872858342</v>
      </c>
      <c r="J139" s="54">
        <f t="shared" si="8"/>
        <v>4.13123326546968</v>
      </c>
      <c r="K139" s="54">
        <f t="shared" si="8"/>
        <v>3.4986060052493486</v>
      </c>
      <c r="L139" s="54">
        <f t="shared" si="8"/>
        <v>2.060539651105767</v>
      </c>
      <c r="M139" s="54">
        <f t="shared" si="8"/>
        <v>1.3805676827908766</v>
      </c>
      <c r="N139" s="54">
        <f t="shared" si="8"/>
        <v>1.0922425977301582</v>
      </c>
      <c r="O139" s="54">
        <f t="shared" si="8"/>
        <v>0.9249844455765519</v>
      </c>
      <c r="P139" s="54">
        <f t="shared" si="8"/>
        <v>0.5447790131003137</v>
      </c>
    </row>
    <row r="140" spans="2:16" ht="12.75" customHeight="1">
      <c r="B140" s="55" t="s">
        <v>10</v>
      </c>
      <c r="C140" s="53">
        <f t="shared" si="6"/>
        <v>21.734358641383814</v>
      </c>
      <c r="D140" s="54">
        <f aca="true" t="shared" si="9" ref="D140:P140">100*SQRT(EXP($M9+$N9*LN(D$137*1000)))</f>
        <v>12.768451137463533</v>
      </c>
      <c r="E140" s="54">
        <f t="shared" si="9"/>
        <v>8.538605548458515</v>
      </c>
      <c r="F140" s="54">
        <f t="shared" si="9"/>
        <v>6.747828135300803</v>
      </c>
      <c r="G140" s="54">
        <f t="shared" si="9"/>
        <v>5.709994417275098</v>
      </c>
      <c r="H140" s="54">
        <f t="shared" si="9"/>
        <v>3.3544944166580963</v>
      </c>
      <c r="I140" s="54">
        <f t="shared" si="9"/>
        <v>2.243240337452541</v>
      </c>
      <c r="J140" s="54">
        <f t="shared" si="9"/>
        <v>1.7727719330045202</v>
      </c>
      <c r="K140" s="54">
        <f t="shared" si="9"/>
        <v>1.5001149462598982</v>
      </c>
      <c r="L140" s="54">
        <f t="shared" si="9"/>
        <v>0.8812840860842027</v>
      </c>
      <c r="M140" s="54">
        <f t="shared" si="9"/>
        <v>0.589338292185501</v>
      </c>
      <c r="N140" s="54">
        <f t="shared" si="9"/>
        <v>0.46573805133056784</v>
      </c>
      <c r="O140" s="54">
        <f t="shared" si="9"/>
        <v>0.39410631386680706</v>
      </c>
      <c r="P140" s="54">
        <f t="shared" si="9"/>
        <v>0.23152867285407952</v>
      </c>
    </row>
    <row r="141" spans="2:16" ht="12.75" customHeight="1">
      <c r="B141" s="55" t="s">
        <v>11</v>
      </c>
      <c r="C141" s="53">
        <f t="shared" si="6"/>
        <v>29.02757916876236</v>
      </c>
      <c r="D141" s="54">
        <f aca="true" t="shared" si="10" ref="D141:P141">100*SQRT(EXP($M10+$N10*LN(D$137*1000)))</f>
        <v>17.080178365983826</v>
      </c>
      <c r="E141" s="54">
        <f t="shared" si="10"/>
        <v>11.435712947869819</v>
      </c>
      <c r="F141" s="54">
        <f t="shared" si="10"/>
        <v>9.043691152573508</v>
      </c>
      <c r="G141" s="54">
        <f t="shared" si="10"/>
        <v>7.656567034834053</v>
      </c>
      <c r="H141" s="54">
        <f t="shared" si="10"/>
        <v>4.505216568896999</v>
      </c>
      <c r="I141" s="54">
        <f t="shared" si="10"/>
        <v>3.0163832218812687</v>
      </c>
      <c r="J141" s="54">
        <f t="shared" si="10"/>
        <v>2.3854427249837737</v>
      </c>
      <c r="K141" s="54">
        <f t="shared" si="10"/>
        <v>2.0195627895141133</v>
      </c>
      <c r="L141" s="54">
        <f t="shared" si="10"/>
        <v>1.1883351507081839</v>
      </c>
      <c r="M141" s="54">
        <f t="shared" si="10"/>
        <v>0.7956275033067929</v>
      </c>
      <c r="N141" s="54">
        <f t="shared" si="10"/>
        <v>0.6292051440255941</v>
      </c>
      <c r="O141" s="54">
        <f t="shared" si="10"/>
        <v>0.5326974664015897</v>
      </c>
      <c r="P141" s="54">
        <f t="shared" si="10"/>
        <v>0.3134456266004475</v>
      </c>
    </row>
    <row r="142" spans="2:16" ht="12.75" customHeight="1">
      <c r="B142" s="55" t="s">
        <v>12</v>
      </c>
      <c r="C142" s="53">
        <f t="shared" si="6"/>
        <v>43.20887627008056</v>
      </c>
      <c r="D142" s="54">
        <f aca="true" t="shared" si="11" ref="D142:P142">100*SQRT(EXP($M11+$N11*LN(D$137*1000)))</f>
        <v>25.136056193163007</v>
      </c>
      <c r="E142" s="54">
        <f t="shared" si="11"/>
        <v>16.68467845646696</v>
      </c>
      <c r="F142" s="54">
        <f t="shared" si="11"/>
        <v>13.128243602183753</v>
      </c>
      <c r="G142" s="54">
        <f t="shared" si="11"/>
        <v>11.074867634621691</v>
      </c>
      <c r="H142" s="54">
        <f t="shared" si="11"/>
        <v>6.442622887382345</v>
      </c>
      <c r="I142" s="54">
        <f t="shared" si="11"/>
        <v>4.276450150580396</v>
      </c>
      <c r="J142" s="54">
        <f t="shared" si="11"/>
        <v>3.364900287164611</v>
      </c>
      <c r="K142" s="54">
        <f t="shared" si="11"/>
        <v>2.838599466409182</v>
      </c>
      <c r="L142" s="54">
        <f t="shared" si="11"/>
        <v>1.6513087554408328</v>
      </c>
      <c r="M142" s="54">
        <f t="shared" si="11"/>
        <v>1.0960969933052975</v>
      </c>
      <c r="N142" s="54">
        <f t="shared" si="11"/>
        <v>0.8624576360448605</v>
      </c>
      <c r="O142" s="54">
        <f t="shared" si="11"/>
        <v>0.7275614658823619</v>
      </c>
      <c r="P142" s="54">
        <f t="shared" si="11"/>
        <v>0.4232469684258463</v>
      </c>
    </row>
    <row r="143" spans="2:16" ht="12.75" customHeight="1">
      <c r="B143" s="55" t="s">
        <v>13</v>
      </c>
      <c r="C143" s="53">
        <f t="shared" si="6"/>
        <v>21.240023105481143</v>
      </c>
      <c r="D143" s="54">
        <f aca="true" t="shared" si="12" ref="D143:P143">100*SQRT(EXP($M12+$N12*LN(D$137*1000)))</f>
        <v>12.579433753251154</v>
      </c>
      <c r="E143" s="54">
        <f t="shared" si="12"/>
        <v>8.4638626305436</v>
      </c>
      <c r="F143" s="54">
        <f t="shared" si="12"/>
        <v>6.712757446080773</v>
      </c>
      <c r="G143" s="54">
        <f t="shared" si="12"/>
        <v>5.694769099618483</v>
      </c>
      <c r="H143" s="54">
        <f t="shared" si="12"/>
        <v>3.3727350612074436</v>
      </c>
      <c r="I143" s="54">
        <f t="shared" si="12"/>
        <v>2.269288650604011</v>
      </c>
      <c r="J143" s="54">
        <f t="shared" si="12"/>
        <v>1.7997910589518062</v>
      </c>
      <c r="K143" s="54">
        <f t="shared" si="12"/>
        <v>1.5268530988368185</v>
      </c>
      <c r="L143" s="54">
        <f t="shared" si="12"/>
        <v>0.9042809093181978</v>
      </c>
      <c r="M143" s="54">
        <f t="shared" si="12"/>
        <v>0.6084303591100975</v>
      </c>
      <c r="N143" s="54">
        <f t="shared" si="12"/>
        <v>0.4825510055892283</v>
      </c>
      <c r="O143" s="54">
        <f t="shared" si="12"/>
        <v>0.4093722404976492</v>
      </c>
      <c r="P143" s="54">
        <f t="shared" si="12"/>
        <v>0.24245128897394017</v>
      </c>
    </row>
    <row r="144" spans="2:16" ht="12.75" customHeight="1">
      <c r="B144" s="55" t="s">
        <v>14</v>
      </c>
      <c r="C144" s="53">
        <f t="shared" si="6"/>
        <v>41.96447299456943</v>
      </c>
      <c r="D144" s="54">
        <f aca="true" t="shared" si="13" ref="D144:P144">100*SQRT(EXP($M13+$N13*LN(D$137*1000)))</f>
        <v>24.36051752549414</v>
      </c>
      <c r="E144" s="54">
        <f t="shared" si="13"/>
        <v>16.1440201675787</v>
      </c>
      <c r="F144" s="54">
        <f t="shared" si="13"/>
        <v>12.690935080142705</v>
      </c>
      <c r="G144" s="54">
        <f t="shared" si="13"/>
        <v>10.698844427193716</v>
      </c>
      <c r="H144" s="54">
        <f t="shared" si="13"/>
        <v>6.210715125742565</v>
      </c>
      <c r="I144" s="54">
        <f t="shared" si="13"/>
        <v>4.115918725459848</v>
      </c>
      <c r="J144" s="54">
        <f t="shared" si="13"/>
        <v>3.2355545147828497</v>
      </c>
      <c r="K144" s="54">
        <f t="shared" si="13"/>
        <v>2.7276709061044806</v>
      </c>
      <c r="L144" s="54">
        <f t="shared" si="13"/>
        <v>1.5834221228165424</v>
      </c>
      <c r="M144" s="54">
        <f t="shared" si="13"/>
        <v>1.0493536788694324</v>
      </c>
      <c r="N144" s="54">
        <f t="shared" si="13"/>
        <v>0.8249047806187312</v>
      </c>
      <c r="O144" s="54">
        <f t="shared" si="13"/>
        <v>0.69541982993021</v>
      </c>
      <c r="P144" s="54">
        <f t="shared" si="13"/>
        <v>0.403693547081678</v>
      </c>
    </row>
    <row r="145" spans="2:16" ht="12.75" customHeight="1">
      <c r="B145" s="55" t="s">
        <v>15</v>
      </c>
      <c r="C145" s="53">
        <f t="shared" si="6"/>
        <v>18.802775857740663</v>
      </c>
      <c r="D145" s="54">
        <f aca="true" t="shared" si="14" ref="D145:P145">100*SQRT(EXP($M14+$N14*LN(D$137*1000)))</f>
        <v>11.004251741332881</v>
      </c>
      <c r="E145" s="54">
        <f t="shared" si="14"/>
        <v>7.337682618809358</v>
      </c>
      <c r="F145" s="54">
        <f t="shared" si="14"/>
        <v>5.789013874552163</v>
      </c>
      <c r="G145" s="54">
        <f t="shared" si="14"/>
        <v>4.892798481894371</v>
      </c>
      <c r="H145" s="54">
        <f t="shared" si="14"/>
        <v>2.863491360091477</v>
      </c>
      <c r="I145" s="54">
        <f t="shared" si="14"/>
        <v>1.9093884142193416</v>
      </c>
      <c r="J145" s="54">
        <f t="shared" si="14"/>
        <v>1.506398763213132</v>
      </c>
      <c r="K145" s="54">
        <f t="shared" si="14"/>
        <v>1.2731884465118768</v>
      </c>
      <c r="L145" s="54">
        <f t="shared" si="14"/>
        <v>0.7451286068384124</v>
      </c>
      <c r="M145" s="54">
        <f t="shared" si="14"/>
        <v>0.49685497530371864</v>
      </c>
      <c r="N145" s="54">
        <f t="shared" si="14"/>
        <v>0.3919902910900522</v>
      </c>
      <c r="O145" s="54">
        <f t="shared" si="14"/>
        <v>0.331305044818382</v>
      </c>
      <c r="P145" s="54">
        <f t="shared" si="14"/>
        <v>0.19389499422523665</v>
      </c>
    </row>
    <row r="146" spans="2:16" ht="12.75" customHeight="1">
      <c r="B146" s="55" t="s">
        <v>16</v>
      </c>
      <c r="C146" s="53">
        <f t="shared" si="6"/>
        <v>19.34179867084886</v>
      </c>
      <c r="D146" s="54">
        <f aca="true" t="shared" si="15" ref="D146:P146">100*SQRT(EXP($M15+$N15*LN(D$137*1000)))</f>
        <v>11.312313479876966</v>
      </c>
      <c r="E146" s="54">
        <f t="shared" si="15"/>
        <v>7.539369332687454</v>
      </c>
      <c r="F146" s="54">
        <f t="shared" si="15"/>
        <v>5.946412396942347</v>
      </c>
      <c r="G146" s="54">
        <f t="shared" si="15"/>
        <v>5.024797981048022</v>
      </c>
      <c r="H146" s="54">
        <f t="shared" si="15"/>
        <v>2.938821301058115</v>
      </c>
      <c r="I146" s="54">
        <f t="shared" si="15"/>
        <v>1.9586496812398442</v>
      </c>
      <c r="J146" s="54">
        <f t="shared" si="15"/>
        <v>1.5448160491747867</v>
      </c>
      <c r="K146" s="54">
        <f t="shared" si="15"/>
        <v>1.3053902162883098</v>
      </c>
      <c r="L146" s="54">
        <f t="shared" si="15"/>
        <v>0.7634751861249565</v>
      </c>
      <c r="M146" s="54">
        <f t="shared" si="15"/>
        <v>0.5088368011351249</v>
      </c>
      <c r="N146" s="54">
        <f t="shared" si="15"/>
        <v>0.40132713079488286</v>
      </c>
      <c r="O146" s="54">
        <f t="shared" si="15"/>
        <v>0.3391267914070104</v>
      </c>
      <c r="P146" s="54">
        <f t="shared" si="15"/>
        <v>0.19834290693982182</v>
      </c>
    </row>
    <row r="147" spans="2:16" ht="12.75" customHeight="1">
      <c r="B147" s="52" t="s">
        <v>163</v>
      </c>
      <c r="C147" s="53">
        <f t="shared" si="6"/>
        <v>11.83400291742828</v>
      </c>
      <c r="D147" s="54">
        <f aca="true" t="shared" si="16" ref="D147:P147">100*SQRT(EXP($M16+$N16*LN(D$137*1000)))</f>
        <v>7.10529151402433</v>
      </c>
      <c r="E147" s="54">
        <f t="shared" si="16"/>
        <v>4.8304319542117895</v>
      </c>
      <c r="F147" s="54">
        <f t="shared" si="16"/>
        <v>3.854327672379883</v>
      </c>
      <c r="G147" s="54">
        <f t="shared" si="16"/>
        <v>3.2839008530777187</v>
      </c>
      <c r="H147" s="54">
        <f t="shared" si="16"/>
        <v>1.9716974067926818</v>
      </c>
      <c r="I147" s="54">
        <f t="shared" si="16"/>
        <v>1.3404305986614715</v>
      </c>
      <c r="J147" s="54">
        <f t="shared" si="16"/>
        <v>1.0695645437714656</v>
      </c>
      <c r="K147" s="54">
        <f t="shared" si="16"/>
        <v>0.9112727864011818</v>
      </c>
      <c r="L147" s="54">
        <f t="shared" si="16"/>
        <v>0.5471402061801007</v>
      </c>
      <c r="M147" s="54">
        <f t="shared" si="16"/>
        <v>0.3719655316252427</v>
      </c>
      <c r="N147" s="54">
        <f t="shared" si="16"/>
        <v>0.2968010015055908</v>
      </c>
      <c r="O147" s="54">
        <f t="shared" si="16"/>
        <v>0.2528755064139933</v>
      </c>
      <c r="P147" s="54">
        <f t="shared" si="16"/>
        <v>0.1518297910153306</v>
      </c>
    </row>
    <row r="148" spans="2:16" ht="12.75" customHeight="1">
      <c r="B148" s="55" t="s">
        <v>18</v>
      </c>
      <c r="C148" s="53">
        <f t="shared" si="6"/>
        <v>11.83400291742828</v>
      </c>
      <c r="D148" s="54">
        <f aca="true" t="shared" si="17" ref="D148:P148">100*SQRT(EXP($M17+$N17*LN(D$137*1000)))</f>
        <v>7.10529151402433</v>
      </c>
      <c r="E148" s="54">
        <f t="shared" si="17"/>
        <v>4.8304319542117895</v>
      </c>
      <c r="F148" s="54">
        <f t="shared" si="17"/>
        <v>3.854327672379883</v>
      </c>
      <c r="G148" s="54">
        <f t="shared" si="17"/>
        <v>3.2839008530777187</v>
      </c>
      <c r="H148" s="54">
        <f t="shared" si="17"/>
        <v>1.9716974067926818</v>
      </c>
      <c r="I148" s="54">
        <f t="shared" si="17"/>
        <v>1.3404305986614715</v>
      </c>
      <c r="J148" s="54">
        <f t="shared" si="17"/>
        <v>1.0695645437714656</v>
      </c>
      <c r="K148" s="54">
        <f t="shared" si="17"/>
        <v>0.9112727864011818</v>
      </c>
      <c r="L148" s="54">
        <f t="shared" si="17"/>
        <v>0.5471402061801007</v>
      </c>
      <c r="M148" s="54">
        <f t="shared" si="17"/>
        <v>0.3719655316252427</v>
      </c>
      <c r="N148" s="54">
        <f t="shared" si="17"/>
        <v>0.2968010015055908</v>
      </c>
      <c r="O148" s="54">
        <f t="shared" si="17"/>
        <v>0.2528755064139933</v>
      </c>
      <c r="P148" s="54">
        <f t="shared" si="17"/>
        <v>0.1518297910153306</v>
      </c>
    </row>
    <row r="149" spans="2:16" ht="12.75" customHeight="1">
      <c r="B149" s="52" t="s">
        <v>148</v>
      </c>
      <c r="C149" s="53">
        <f t="shared" si="6"/>
        <v>53.1900645651912</v>
      </c>
      <c r="D149" s="54">
        <f aca="true" t="shared" si="18" ref="D149:P149">100*SQRT(EXP($M18+$N18*LN(D$137*1000)))</f>
        <v>32.08806694360403</v>
      </c>
      <c r="E149" s="54">
        <f t="shared" si="18"/>
        <v>21.89314117221512</v>
      </c>
      <c r="F149" s="54">
        <f t="shared" si="18"/>
        <v>17.505863967145807</v>
      </c>
      <c r="G149" s="54">
        <f t="shared" si="18"/>
        <v>14.937317078929865</v>
      </c>
      <c r="H149" s="54">
        <f t="shared" si="18"/>
        <v>9.011262428513996</v>
      </c>
      <c r="I149" s="54">
        <f t="shared" si="18"/>
        <v>6.148230768592904</v>
      </c>
      <c r="J149" s="54">
        <f t="shared" si="18"/>
        <v>4.91615573238081</v>
      </c>
      <c r="K149" s="54">
        <f t="shared" si="18"/>
        <v>4.194833064040067</v>
      </c>
      <c r="L149" s="54">
        <f t="shared" si="18"/>
        <v>2.53062456826287</v>
      </c>
      <c r="M149" s="54">
        <f t="shared" si="18"/>
        <v>1.7266020114028187</v>
      </c>
      <c r="N149" s="54">
        <f t="shared" si="18"/>
        <v>1.3805995082778637</v>
      </c>
      <c r="O149" s="54">
        <f t="shared" si="18"/>
        <v>1.1780311244771688</v>
      </c>
      <c r="P149" s="54">
        <f t="shared" si="18"/>
        <v>0.7106729779871367</v>
      </c>
    </row>
    <row r="150" spans="2:16" ht="12.75" customHeight="1">
      <c r="B150" s="55" t="s">
        <v>20</v>
      </c>
      <c r="C150" s="53">
        <f t="shared" si="6"/>
        <v>61.117197487240674</v>
      </c>
      <c r="D150" s="54">
        <f aca="true" t="shared" si="19" ref="D150:P150">100*SQRT(EXP($M19+$N19*LN(D$137*1000)))</f>
        <v>34.709341993821845</v>
      </c>
      <c r="E150" s="54">
        <f t="shared" si="19"/>
        <v>22.62395910381389</v>
      </c>
      <c r="F150" s="54">
        <f t="shared" si="19"/>
        <v>17.613151870761104</v>
      </c>
      <c r="G150" s="54">
        <f t="shared" si="19"/>
        <v>14.746563781651354</v>
      </c>
      <c r="H150" s="54">
        <f t="shared" si="19"/>
        <v>8.37478723787851</v>
      </c>
      <c r="I150" s="54">
        <f t="shared" si="19"/>
        <v>5.458785245961483</v>
      </c>
      <c r="J150" s="54">
        <f t="shared" si="19"/>
        <v>4.249760756983577</v>
      </c>
      <c r="K150" s="54">
        <f t="shared" si="19"/>
        <v>3.558100703352942</v>
      </c>
      <c r="L150" s="54">
        <f t="shared" si="19"/>
        <v>2.02069694355534</v>
      </c>
      <c r="M150" s="54">
        <f t="shared" si="19"/>
        <v>1.317114136601469</v>
      </c>
      <c r="N150" s="54">
        <f t="shared" si="19"/>
        <v>1.0253966254375553</v>
      </c>
      <c r="O150" s="54">
        <f t="shared" si="19"/>
        <v>0.858510552197469</v>
      </c>
      <c r="P150" s="54">
        <f t="shared" si="19"/>
        <v>0.4875605817453871</v>
      </c>
    </row>
    <row r="151" spans="2:16" ht="12.75" customHeight="1">
      <c r="B151" s="55" t="s">
        <v>21</v>
      </c>
      <c r="C151" s="53">
        <f t="shared" si="6"/>
        <v>40.9181213120539</v>
      </c>
      <c r="D151" s="54">
        <f aca="true" t="shared" si="20" ref="D151:P151">100*SQRT(EXP($M20+$N20*LN(D$137*1000)))</f>
        <v>24.101685935487044</v>
      </c>
      <c r="E151" s="54">
        <f t="shared" si="20"/>
        <v>16.14948937251347</v>
      </c>
      <c r="F151" s="54">
        <f t="shared" si="20"/>
        <v>12.7773405007496</v>
      </c>
      <c r="G151" s="54">
        <f t="shared" si="20"/>
        <v>10.821069019446387</v>
      </c>
      <c r="H151" s="54">
        <f t="shared" si="20"/>
        <v>6.373850964562639</v>
      </c>
      <c r="I151" s="54">
        <f t="shared" si="20"/>
        <v>4.270839753273426</v>
      </c>
      <c r="J151" s="54">
        <f t="shared" si="20"/>
        <v>3.379052581352228</v>
      </c>
      <c r="K151" s="54">
        <f t="shared" si="20"/>
        <v>2.861703591682933</v>
      </c>
      <c r="L151" s="54">
        <f t="shared" si="20"/>
        <v>1.6856072320915465</v>
      </c>
      <c r="M151" s="54">
        <f t="shared" si="20"/>
        <v>1.1294519459658792</v>
      </c>
      <c r="N151" s="54">
        <f t="shared" si="20"/>
        <v>0.8936129037864553</v>
      </c>
      <c r="O151" s="54">
        <f t="shared" si="20"/>
        <v>0.7567965264738667</v>
      </c>
      <c r="P151" s="54">
        <f t="shared" si="20"/>
        <v>0.44577003081437566</v>
      </c>
    </row>
    <row r="152" spans="2:16" ht="12.75" customHeight="1">
      <c r="B152" s="55" t="s">
        <v>22</v>
      </c>
      <c r="C152" s="53">
        <f t="shared" si="6"/>
        <v>22.799996852471256</v>
      </c>
      <c r="D152" s="54">
        <f aca="true" t="shared" si="21" ref="D152:P152">100*SQRT(EXP($M21+$N21*LN(D$137*1000)))</f>
        <v>13.181696431690618</v>
      </c>
      <c r="E152" s="54">
        <f t="shared" si="21"/>
        <v>8.708811318990836</v>
      </c>
      <c r="F152" s="54">
        <f t="shared" si="21"/>
        <v>6.833738617153627</v>
      </c>
      <c r="G152" s="54">
        <f t="shared" si="21"/>
        <v>5.7536899732757405</v>
      </c>
      <c r="H152" s="54">
        <f t="shared" si="21"/>
        <v>3.326465134207351</v>
      </c>
      <c r="I152" s="54">
        <f t="shared" si="21"/>
        <v>2.197710845727454</v>
      </c>
      <c r="J152" s="54">
        <f t="shared" si="21"/>
        <v>1.724527139890477</v>
      </c>
      <c r="K152" s="54">
        <f t="shared" si="21"/>
        <v>1.4519716174866757</v>
      </c>
      <c r="L152" s="54">
        <f t="shared" si="21"/>
        <v>0.8394496373391248</v>
      </c>
      <c r="M152" s="54">
        <f t="shared" si="21"/>
        <v>0.5546030088969442</v>
      </c>
      <c r="N152" s="54">
        <f t="shared" si="21"/>
        <v>0.43519280189524434</v>
      </c>
      <c r="O152" s="54">
        <f t="shared" si="21"/>
        <v>0.36641209168011585</v>
      </c>
      <c r="P152" s="54">
        <f t="shared" si="21"/>
        <v>0.2118391942192117</v>
      </c>
    </row>
    <row r="153" spans="2:16" ht="12.75" customHeight="1">
      <c r="B153" s="55" t="s">
        <v>23</v>
      </c>
      <c r="C153" s="53">
        <f t="shared" si="6"/>
        <v>59.20644262797988</v>
      </c>
      <c r="D153" s="54">
        <f aca="true" t="shared" si="22" ref="D153:P153">100*SQRT(EXP($M22+$N22*LN(D$137*1000)))</f>
        <v>35.22303845139381</v>
      </c>
      <c r="E153" s="54">
        <f t="shared" si="22"/>
        <v>23.779940643316053</v>
      </c>
      <c r="F153" s="54">
        <f t="shared" si="22"/>
        <v>18.897605328143367</v>
      </c>
      <c r="G153" s="54">
        <f t="shared" si="22"/>
        <v>16.054423521127482</v>
      </c>
      <c r="H153" s="54">
        <f t="shared" si="22"/>
        <v>9.551081806296477</v>
      </c>
      <c r="I153" s="54">
        <f t="shared" si="22"/>
        <v>6.44817052755421</v>
      </c>
      <c r="J153" s="54">
        <f t="shared" si="22"/>
        <v>5.124276109265054</v>
      </c>
      <c r="K153" s="54">
        <f t="shared" si="22"/>
        <v>4.35331871254711</v>
      </c>
      <c r="L153" s="54">
        <f t="shared" si="22"/>
        <v>2.589872074677812</v>
      </c>
      <c r="M153" s="54">
        <f t="shared" si="22"/>
        <v>1.7484864144984968</v>
      </c>
      <c r="N153" s="54">
        <f t="shared" si="22"/>
        <v>1.3894991025598042</v>
      </c>
      <c r="O153" s="54">
        <f t="shared" si="22"/>
        <v>1.1804462357725247</v>
      </c>
      <c r="P153" s="54">
        <f t="shared" si="22"/>
        <v>0.7022699102811706</v>
      </c>
    </row>
    <row r="154" spans="2:16" ht="12.75" customHeight="1">
      <c r="B154" s="55" t="s">
        <v>24</v>
      </c>
      <c r="C154" s="53">
        <f t="shared" si="6"/>
        <v>55.36619414827704</v>
      </c>
      <c r="D154" s="54">
        <f aca="true" t="shared" si="23" ref="D154:P154">100*SQRT(EXP($M23+$N23*LN(D$137*1000)))</f>
        <v>32.22808835520243</v>
      </c>
      <c r="E154" s="54">
        <f t="shared" si="23"/>
        <v>21.402093076906738</v>
      </c>
      <c r="F154" s="54">
        <f t="shared" si="23"/>
        <v>16.844674031325333</v>
      </c>
      <c r="G154" s="54">
        <f t="shared" si="23"/>
        <v>14.212744579330252</v>
      </c>
      <c r="H154" s="54">
        <f t="shared" si="23"/>
        <v>8.273091461657463</v>
      </c>
      <c r="I154" s="54">
        <f t="shared" si="23"/>
        <v>5.494011048519836</v>
      </c>
      <c r="J154" s="54">
        <f t="shared" si="23"/>
        <v>4.324101614933825</v>
      </c>
      <c r="K154" s="54">
        <f t="shared" si="23"/>
        <v>3.6484737949712924</v>
      </c>
      <c r="L154" s="54">
        <f t="shared" si="23"/>
        <v>2.123738819957065</v>
      </c>
      <c r="M154" s="54">
        <f t="shared" si="23"/>
        <v>1.410336703648265</v>
      </c>
      <c r="N154" s="54">
        <f t="shared" si="23"/>
        <v>1.1100158270502414</v>
      </c>
      <c r="O154" s="54">
        <f t="shared" si="23"/>
        <v>0.9365792059579464</v>
      </c>
      <c r="P154" s="54">
        <f t="shared" si="23"/>
        <v>0.5451730584988628</v>
      </c>
    </row>
    <row r="155" spans="2:16" ht="12.75" customHeight="1">
      <c r="B155" s="55" t="s">
        <v>25</v>
      </c>
      <c r="C155" s="53">
        <f t="shared" si="6"/>
        <v>50.124838433282946</v>
      </c>
      <c r="D155" s="54">
        <f aca="true" t="shared" si="24" ref="D155:P155">100*SQRT(EXP($M24+$N24*LN(D$137*1000)))</f>
        <v>29.71524173313254</v>
      </c>
      <c r="E155" s="54">
        <f t="shared" si="24"/>
        <v>20.00804386845659</v>
      </c>
      <c r="F155" s="54">
        <f t="shared" si="24"/>
        <v>15.875335416931799</v>
      </c>
      <c r="G155" s="54">
        <f t="shared" si="24"/>
        <v>13.47193548137031</v>
      </c>
      <c r="H155" s="54">
        <f t="shared" si="24"/>
        <v>7.986495955990354</v>
      </c>
      <c r="I155" s="54">
        <f t="shared" si="24"/>
        <v>5.377515110857589</v>
      </c>
      <c r="J155" s="54">
        <f t="shared" si="24"/>
        <v>4.266776735184597</v>
      </c>
      <c r="K155" s="54">
        <f t="shared" si="24"/>
        <v>3.620820560963499</v>
      </c>
      <c r="L155" s="54">
        <f t="shared" si="24"/>
        <v>2.1465118213704764</v>
      </c>
      <c r="M155" s="54">
        <f t="shared" si="24"/>
        <v>1.4453021473574168</v>
      </c>
      <c r="N155" s="54">
        <f t="shared" si="24"/>
        <v>1.1467715944127777</v>
      </c>
      <c r="O155" s="54">
        <f t="shared" si="24"/>
        <v>0.9731594656777933</v>
      </c>
      <c r="P155" s="54">
        <f t="shared" si="24"/>
        <v>0.5769129571557954</v>
      </c>
    </row>
    <row r="156" spans="2:16" ht="12.75" customHeight="1">
      <c r="B156" s="55" t="s">
        <v>26</v>
      </c>
      <c r="C156" s="53">
        <f t="shared" si="6"/>
        <v>36.75513671622612</v>
      </c>
      <c r="D156" s="54">
        <f aca="true" t="shared" si="25" ref="D156:P156">100*SQRT(EXP($M25+$N25*LN(D$137*1000)))</f>
        <v>21.822116267821276</v>
      </c>
      <c r="E156" s="54">
        <f t="shared" si="25"/>
        <v>14.710107852757364</v>
      </c>
      <c r="F156" s="54">
        <f t="shared" si="25"/>
        <v>11.679463396381532</v>
      </c>
      <c r="G156" s="54">
        <f t="shared" si="25"/>
        <v>9.915961879409334</v>
      </c>
      <c r="H156" s="54">
        <f t="shared" si="25"/>
        <v>5.88726617208383</v>
      </c>
      <c r="I156" s="54">
        <f t="shared" si="25"/>
        <v>3.968557370255896</v>
      </c>
      <c r="J156" s="54">
        <f t="shared" si="25"/>
        <v>3.150936825636909</v>
      </c>
      <c r="K156" s="54">
        <f t="shared" si="25"/>
        <v>2.6751716570405697</v>
      </c>
      <c r="L156" s="54">
        <f t="shared" si="25"/>
        <v>1.5882924715267792</v>
      </c>
      <c r="M156" s="54">
        <f t="shared" si="25"/>
        <v>1.0706548013555313</v>
      </c>
      <c r="N156" s="54">
        <f t="shared" si="25"/>
        <v>0.8500735472342636</v>
      </c>
      <c r="O156" s="54">
        <f t="shared" si="25"/>
        <v>0.7217195347930762</v>
      </c>
      <c r="P156" s="54">
        <f t="shared" si="25"/>
        <v>0.42849650438273434</v>
      </c>
    </row>
    <row r="157" spans="2:16" ht="12.75" customHeight="1">
      <c r="B157" s="55" t="s">
        <v>27</v>
      </c>
      <c r="C157" s="53">
        <f t="shared" si="6"/>
        <v>29.000963540195983</v>
      </c>
      <c r="D157" s="54">
        <f aca="true" t="shared" si="26" ref="D157:P157">100*SQRT(EXP($M26+$N26*LN(D$137*1000)))</f>
        <v>17.07665404556157</v>
      </c>
      <c r="E157" s="54">
        <f t="shared" si="26"/>
        <v>11.43950411855042</v>
      </c>
      <c r="F157" s="54">
        <f t="shared" si="26"/>
        <v>9.049535930697559</v>
      </c>
      <c r="G157" s="54">
        <f t="shared" si="26"/>
        <v>7.663225719112397</v>
      </c>
      <c r="H157" s="54">
        <f t="shared" si="26"/>
        <v>4.512341608821178</v>
      </c>
      <c r="I157" s="54">
        <f t="shared" si="26"/>
        <v>3.0227789519360027</v>
      </c>
      <c r="J157" s="54">
        <f t="shared" si="26"/>
        <v>2.391252842135213</v>
      </c>
      <c r="K157" s="54">
        <f t="shared" si="26"/>
        <v>2.0249337005879666</v>
      </c>
      <c r="L157" s="54">
        <f t="shared" si="26"/>
        <v>1.1923428758569383</v>
      </c>
      <c r="M157" s="54">
        <f t="shared" si="26"/>
        <v>0.7987402685969887</v>
      </c>
      <c r="N157" s="54">
        <f t="shared" si="26"/>
        <v>0.631865567340641</v>
      </c>
      <c r="O157" s="54">
        <f t="shared" si="26"/>
        <v>0.5350692570036691</v>
      </c>
      <c r="P157" s="54">
        <f t="shared" si="26"/>
        <v>0.31506513842558975</v>
      </c>
    </row>
    <row r="158" spans="2:16" ht="12.75" customHeight="1">
      <c r="B158" s="55" t="s">
        <v>28</v>
      </c>
      <c r="C158" s="53">
        <f t="shared" si="6"/>
        <v>23.154885109587934</v>
      </c>
      <c r="D158" s="54">
        <f aca="true" t="shared" si="27" ref="D158:P158">100*SQRT(EXP($M27+$N27*LN(D$137*1000)))</f>
        <v>13.6412573150356</v>
      </c>
      <c r="E158" s="54">
        <f t="shared" si="27"/>
        <v>9.141686337287993</v>
      </c>
      <c r="F158" s="54">
        <f t="shared" si="27"/>
        <v>7.233415370628489</v>
      </c>
      <c r="G158" s="54">
        <f t="shared" si="27"/>
        <v>6.126299589499375</v>
      </c>
      <c r="H158" s="54">
        <f t="shared" si="27"/>
        <v>3.6091921291698976</v>
      </c>
      <c r="I158" s="54">
        <f t="shared" si="27"/>
        <v>2.418699509429619</v>
      </c>
      <c r="J158" s="54">
        <f t="shared" si="27"/>
        <v>1.9138108181504359</v>
      </c>
      <c r="K158" s="54">
        <f t="shared" si="27"/>
        <v>1.6208910768794647</v>
      </c>
      <c r="L158" s="54">
        <f t="shared" si="27"/>
        <v>0.9549169496937928</v>
      </c>
      <c r="M158" s="54">
        <f t="shared" si="27"/>
        <v>0.6399374361656985</v>
      </c>
      <c r="N158" s="54">
        <f t="shared" si="27"/>
        <v>0.5063544204224785</v>
      </c>
      <c r="O158" s="54">
        <f t="shared" si="27"/>
        <v>0.4288539671828491</v>
      </c>
      <c r="P158" s="54">
        <f t="shared" si="27"/>
        <v>0.25265110533814206</v>
      </c>
    </row>
    <row r="159" spans="2:16" ht="12.75" customHeight="1">
      <c r="B159" s="55" t="s">
        <v>29</v>
      </c>
      <c r="C159" s="53">
        <f t="shared" si="6"/>
        <v>20.710812913813278</v>
      </c>
      <c r="D159" s="54">
        <f aca="true" t="shared" si="28" ref="D159:P159">100*SQRT(EXP($M28+$N28*LN(D$137*1000)))</f>
        <v>12.117895724931662</v>
      </c>
      <c r="E159" s="54">
        <f t="shared" si="28"/>
        <v>8.07873854376532</v>
      </c>
      <c r="F159" s="54">
        <f t="shared" si="28"/>
        <v>6.372960345285182</v>
      </c>
      <c r="G159" s="54">
        <f t="shared" si="28"/>
        <v>5.385919960033947</v>
      </c>
      <c r="H159" s="54">
        <f t="shared" si="28"/>
        <v>3.151301531722578</v>
      </c>
      <c r="I159" s="54">
        <f t="shared" si="28"/>
        <v>2.10090445777437</v>
      </c>
      <c r="J159" s="54">
        <f t="shared" si="28"/>
        <v>1.6573108197642725</v>
      </c>
      <c r="K159" s="54">
        <f t="shared" si="28"/>
        <v>1.4006274855848295</v>
      </c>
      <c r="L159" s="54">
        <f t="shared" si="28"/>
        <v>0.8195070802107494</v>
      </c>
      <c r="M159" s="54">
        <f t="shared" si="28"/>
        <v>0.5463476156314674</v>
      </c>
      <c r="N159" s="54">
        <f t="shared" si="28"/>
        <v>0.43098952519605055</v>
      </c>
      <c r="O159" s="54">
        <f t="shared" si="28"/>
        <v>0.3642381186376409</v>
      </c>
      <c r="P159" s="54">
        <f t="shared" si="28"/>
        <v>0.21311570719430278</v>
      </c>
    </row>
    <row r="160" spans="2:16" ht="12.75" customHeight="1">
      <c r="B160" s="55" t="s">
        <v>30</v>
      </c>
      <c r="C160" s="53">
        <f t="shared" si="6"/>
        <v>38.7855837532353</v>
      </c>
      <c r="D160" s="54">
        <f aca="true" t="shared" si="29" ref="D160:P160">100*SQRT(EXP($M29+$N29*LN(D$137*1000)))</f>
        <v>22.43770928440515</v>
      </c>
      <c r="E160" s="54">
        <f t="shared" si="29"/>
        <v>14.831039771661061</v>
      </c>
      <c r="F160" s="54">
        <f t="shared" si="29"/>
        <v>11.641026974517686</v>
      </c>
      <c r="G160" s="54">
        <f t="shared" si="29"/>
        <v>9.803128203531477</v>
      </c>
      <c r="H160" s="54">
        <f t="shared" si="29"/>
        <v>5.671172621973087</v>
      </c>
      <c r="I160" s="54">
        <f t="shared" si="29"/>
        <v>3.748572799581492</v>
      </c>
      <c r="J160" s="54">
        <f t="shared" si="29"/>
        <v>2.9422911507022484</v>
      </c>
      <c r="K160" s="54">
        <f t="shared" si="29"/>
        <v>2.4777588288034504</v>
      </c>
      <c r="L160" s="54">
        <f t="shared" si="29"/>
        <v>1.4333993947666832</v>
      </c>
      <c r="M160" s="54">
        <f t="shared" si="29"/>
        <v>0.9474587250863014</v>
      </c>
      <c r="N160" s="54">
        <f t="shared" si="29"/>
        <v>0.743669543456189</v>
      </c>
      <c r="O160" s="54">
        <f t="shared" si="29"/>
        <v>0.6262581378362283</v>
      </c>
      <c r="P160" s="54">
        <f t="shared" si="29"/>
        <v>0.3622943546025677</v>
      </c>
    </row>
    <row r="161" spans="2:16" ht="12.75" customHeight="1">
      <c r="B161" s="52" t="s">
        <v>164</v>
      </c>
      <c r="C161" s="53">
        <f t="shared" si="6"/>
        <v>21.652418809548767</v>
      </c>
      <c r="D161" s="54">
        <f aca="true" t="shared" si="30" ref="D161:P161">100*SQRT(EXP($M30+$N30*LN(D$137*1000)))</f>
        <v>12.921876405436942</v>
      </c>
      <c r="E161" s="54">
        <f t="shared" si="30"/>
        <v>8.744587486033414</v>
      </c>
      <c r="F161" s="54">
        <f t="shared" si="30"/>
        <v>6.958854030518739</v>
      </c>
      <c r="G161" s="54">
        <f t="shared" si="30"/>
        <v>5.917701725479911</v>
      </c>
      <c r="H161" s="54">
        <f t="shared" si="30"/>
        <v>3.531605913107953</v>
      </c>
      <c r="I161" s="54">
        <f t="shared" si="30"/>
        <v>2.389934395315184</v>
      </c>
      <c r="J161" s="54">
        <f t="shared" si="30"/>
        <v>1.901885552186111</v>
      </c>
      <c r="K161" s="54">
        <f t="shared" si="30"/>
        <v>1.6173340271944305</v>
      </c>
      <c r="L161" s="54">
        <f t="shared" si="30"/>
        <v>0.9652034994121548</v>
      </c>
      <c r="M161" s="54">
        <f t="shared" si="30"/>
        <v>0.6531796294603078</v>
      </c>
      <c r="N161" s="54">
        <f t="shared" si="30"/>
        <v>0.5197937243331758</v>
      </c>
      <c r="O161" s="54">
        <f t="shared" si="30"/>
        <v>0.4420245353459111</v>
      </c>
      <c r="P161" s="54">
        <f t="shared" si="30"/>
        <v>0.2637943808564998</v>
      </c>
    </row>
    <row r="162" spans="2:16" ht="12.75" customHeight="1">
      <c r="B162" s="55" t="s">
        <v>32</v>
      </c>
      <c r="C162" s="53">
        <f t="shared" si="6"/>
        <v>23.689305383384337</v>
      </c>
      <c r="D162" s="54">
        <f aca="true" t="shared" si="31" ref="D162:P162">100*SQRT(EXP($M31+$N31*LN(D$137*1000)))</f>
        <v>14.060460093774896</v>
      </c>
      <c r="E162" s="54">
        <f t="shared" si="31"/>
        <v>9.475867056789825</v>
      </c>
      <c r="F162" s="54">
        <f t="shared" si="31"/>
        <v>7.522596204203403</v>
      </c>
      <c r="G162" s="54">
        <f t="shared" si="31"/>
        <v>6.386139278451421</v>
      </c>
      <c r="H162" s="54">
        <f t="shared" si="31"/>
        <v>3.790404784976716</v>
      </c>
      <c r="I162" s="54">
        <f t="shared" si="31"/>
        <v>2.554494774304106</v>
      </c>
      <c r="J162" s="54">
        <f t="shared" si="31"/>
        <v>2.0279339692791676</v>
      </c>
      <c r="K162" s="54">
        <f t="shared" si="31"/>
        <v>1.7215690466122793</v>
      </c>
      <c r="L162" s="54">
        <f t="shared" si="31"/>
        <v>1.021813535129998</v>
      </c>
      <c r="M162" s="54">
        <f t="shared" si="31"/>
        <v>0.6886381491888125</v>
      </c>
      <c r="N162" s="54">
        <f t="shared" si="31"/>
        <v>0.5466884134307791</v>
      </c>
      <c r="O162" s="54">
        <f t="shared" si="31"/>
        <v>0.46409886365212555</v>
      </c>
      <c r="P162" s="54">
        <f t="shared" si="31"/>
        <v>0.2754594719574989</v>
      </c>
    </row>
    <row r="163" spans="2:16" ht="12.75" customHeight="1">
      <c r="B163" s="55" t="s">
        <v>33</v>
      </c>
      <c r="C163" s="53">
        <f t="shared" si="6"/>
        <v>17.05332273728439</v>
      </c>
      <c r="D163" s="54">
        <f aca="true" t="shared" si="32" ref="D163:P163">100*SQRT(EXP($M32+$N32*LN(D$137*1000)))</f>
        <v>10.210330792581125</v>
      </c>
      <c r="E163" s="54">
        <f t="shared" si="32"/>
        <v>6.926620902472913</v>
      </c>
      <c r="F163" s="54">
        <f t="shared" si="32"/>
        <v>5.520068643305296</v>
      </c>
      <c r="G163" s="54">
        <f t="shared" si="32"/>
        <v>4.698973823789902</v>
      </c>
      <c r="H163" s="54">
        <f t="shared" si="32"/>
        <v>2.8134151839909944</v>
      </c>
      <c r="I163" s="54">
        <f t="shared" si="32"/>
        <v>1.9086022594807974</v>
      </c>
      <c r="J163" s="54">
        <f t="shared" si="32"/>
        <v>1.5210324967171516</v>
      </c>
      <c r="K163" s="54">
        <f t="shared" si="32"/>
        <v>1.29478315380659</v>
      </c>
      <c r="L163" s="54">
        <f t="shared" si="32"/>
        <v>0.7752251281870687</v>
      </c>
      <c r="M163" s="54">
        <f t="shared" si="32"/>
        <v>0.5259076014387738</v>
      </c>
      <c r="N163" s="54">
        <f t="shared" si="32"/>
        <v>0.41911432729653775</v>
      </c>
      <c r="O163" s="54">
        <f t="shared" si="32"/>
        <v>0.3567722396949234</v>
      </c>
      <c r="P163" s="54">
        <f t="shared" si="32"/>
        <v>0.21361013574972607</v>
      </c>
    </row>
    <row r="164" spans="2:16" ht="12.75" customHeight="1">
      <c r="B164" s="52" t="s">
        <v>149</v>
      </c>
      <c r="C164" s="53">
        <f t="shared" si="6"/>
        <v>52.20343769058875</v>
      </c>
      <c r="D164" s="54">
        <f aca="true" t="shared" si="33" ref="D164:P164">100*SQRT(EXP($M33+$N33*LN(D$137*1000)))</f>
        <v>31.611818910713406</v>
      </c>
      <c r="E164" s="54">
        <f t="shared" si="33"/>
        <v>21.629805364413734</v>
      </c>
      <c r="F164" s="54">
        <f t="shared" si="33"/>
        <v>17.32417730836714</v>
      </c>
      <c r="G164" s="54">
        <f t="shared" si="33"/>
        <v>14.799796285808323</v>
      </c>
      <c r="H164" s="54">
        <f t="shared" si="33"/>
        <v>8.962024357004479</v>
      </c>
      <c r="I164" s="54">
        <f t="shared" si="33"/>
        <v>6.132100245818077</v>
      </c>
      <c r="J164" s="54">
        <f t="shared" si="33"/>
        <v>4.911444654329348</v>
      </c>
      <c r="K164" s="54">
        <f t="shared" si="33"/>
        <v>4.195776749409623</v>
      </c>
      <c r="L164" s="54">
        <f t="shared" si="33"/>
        <v>2.5407547981467618</v>
      </c>
      <c r="M164" s="54">
        <f t="shared" si="33"/>
        <v>1.7384647152964017</v>
      </c>
      <c r="N164" s="54">
        <f t="shared" si="33"/>
        <v>1.3924060094264805</v>
      </c>
      <c r="O164" s="54">
        <f t="shared" si="33"/>
        <v>1.1895124899636333</v>
      </c>
      <c r="P164" s="54">
        <f t="shared" si="33"/>
        <v>0.7203099084706674</v>
      </c>
    </row>
    <row r="165" spans="2:16" ht="12.75" customHeight="1">
      <c r="B165" s="55" t="s">
        <v>35</v>
      </c>
      <c r="C165" s="53">
        <f t="shared" si="6"/>
        <v>46.36389057145468</v>
      </c>
      <c r="D165" s="54">
        <f aca="true" t="shared" si="34" ref="D165:P165">100*SQRT(EXP($M34+$N34*LN(D$137*1000)))</f>
        <v>27.28734842571513</v>
      </c>
      <c r="E165" s="54">
        <f t="shared" si="34"/>
        <v>18.27291091702432</v>
      </c>
      <c r="F165" s="54">
        <f t="shared" si="34"/>
        <v>14.452214940815647</v>
      </c>
      <c r="G165" s="54">
        <f t="shared" si="34"/>
        <v>12.236413306719312</v>
      </c>
      <c r="H165" s="54">
        <f t="shared" si="34"/>
        <v>7.201709547366632</v>
      </c>
      <c r="I165" s="54">
        <f t="shared" si="34"/>
        <v>4.822608446825127</v>
      </c>
      <c r="J165" s="54">
        <f t="shared" si="34"/>
        <v>3.8142458071075533</v>
      </c>
      <c r="K165" s="54">
        <f t="shared" si="34"/>
        <v>3.229448796625431</v>
      </c>
      <c r="L165" s="54">
        <f t="shared" si="34"/>
        <v>1.900683774600665</v>
      </c>
      <c r="M165" s="54">
        <f t="shared" si="34"/>
        <v>1.2727885741357545</v>
      </c>
      <c r="N165" s="54">
        <f t="shared" si="34"/>
        <v>1.0066603033940518</v>
      </c>
      <c r="O165" s="54">
        <f t="shared" si="34"/>
        <v>0.8523199787881022</v>
      </c>
      <c r="P165" s="54">
        <f t="shared" si="34"/>
        <v>0.501630729102537</v>
      </c>
    </row>
    <row r="166" spans="2:16" ht="12.75" customHeight="1">
      <c r="B166" s="55" t="s">
        <v>36</v>
      </c>
      <c r="C166" s="53">
        <f t="shared" si="6"/>
        <v>47.17058468859949</v>
      </c>
      <c r="D166" s="54">
        <f aca="true" t="shared" si="35" ref="D166:P166">100*SQRT(EXP($M35+$N35*LN(D$137*1000)))</f>
        <v>27.99097623102923</v>
      </c>
      <c r="E166" s="54">
        <f t="shared" si="35"/>
        <v>18.86086071840513</v>
      </c>
      <c r="F166" s="54">
        <f t="shared" si="35"/>
        <v>14.971518903781107</v>
      </c>
      <c r="G166" s="54">
        <f t="shared" si="35"/>
        <v>12.708812443802278</v>
      </c>
      <c r="H166" s="54">
        <f t="shared" si="35"/>
        <v>7.5413961770343265</v>
      </c>
      <c r="I166" s="54">
        <f t="shared" si="35"/>
        <v>5.0815384838089805</v>
      </c>
      <c r="J166" s="54">
        <f t="shared" si="35"/>
        <v>4.033662652330455</v>
      </c>
      <c r="K166" s="54">
        <f t="shared" si="35"/>
        <v>3.424038832632481</v>
      </c>
      <c r="L166" s="54">
        <f t="shared" si="35"/>
        <v>2.031821106544407</v>
      </c>
      <c r="M166" s="54">
        <f t="shared" si="35"/>
        <v>1.3690803271365861</v>
      </c>
      <c r="N166" s="54">
        <f t="shared" si="35"/>
        <v>1.0867590988845088</v>
      </c>
      <c r="O166" s="54">
        <f t="shared" si="35"/>
        <v>0.9225127823089954</v>
      </c>
      <c r="P166" s="54">
        <f t="shared" si="35"/>
        <v>0.5474181321452333</v>
      </c>
    </row>
    <row r="167" spans="2:16" ht="12.75" customHeight="1">
      <c r="B167" s="55" t="s">
        <v>37</v>
      </c>
      <c r="C167" s="53">
        <f t="shared" si="6"/>
        <v>22.2411152246226</v>
      </c>
      <c r="D167" s="54">
        <f aca="true" t="shared" si="36" ref="D167:P167">100*SQRT(EXP($M36+$N36*LN(D$137*1000)))</f>
        <v>12.918349640031954</v>
      </c>
      <c r="E167" s="54">
        <f t="shared" si="36"/>
        <v>8.564817415690754</v>
      </c>
      <c r="F167" s="54">
        <f t="shared" si="36"/>
        <v>6.7345530895415635</v>
      </c>
      <c r="G167" s="54">
        <f t="shared" si="36"/>
        <v>5.678441860468037</v>
      </c>
      <c r="H167" s="54">
        <f t="shared" si="36"/>
        <v>3.298220283617295</v>
      </c>
      <c r="I167" s="54">
        <f t="shared" si="36"/>
        <v>2.1867076920082504</v>
      </c>
      <c r="J167" s="54">
        <f t="shared" si="36"/>
        <v>1.7194177445230183</v>
      </c>
      <c r="K167" s="54">
        <f t="shared" si="36"/>
        <v>1.449779007799859</v>
      </c>
      <c r="L167" s="54">
        <f t="shared" si="36"/>
        <v>0.8420779234488683</v>
      </c>
      <c r="M167" s="54">
        <f t="shared" si="36"/>
        <v>0.5582945085937256</v>
      </c>
      <c r="N167" s="54">
        <f t="shared" si="36"/>
        <v>0.4389893940804723</v>
      </c>
      <c r="O167" s="54">
        <f t="shared" si="36"/>
        <v>0.37014716767460276</v>
      </c>
      <c r="P167" s="54">
        <f t="shared" si="36"/>
        <v>0.21499328976967638</v>
      </c>
    </row>
    <row r="168" spans="2:16" ht="12.75" customHeight="1">
      <c r="B168" s="55" t="s">
        <v>38</v>
      </c>
      <c r="C168" s="53">
        <f t="shared" si="6"/>
        <v>54.62362266191631</v>
      </c>
      <c r="D168" s="54">
        <f aca="true" t="shared" si="37" ref="D168:P168">100*SQRT(EXP($M37+$N37*LN(D$137*1000)))</f>
        <v>32.749768477545224</v>
      </c>
      <c r="E168" s="54">
        <f t="shared" si="37"/>
        <v>22.240339038987084</v>
      </c>
      <c r="F168" s="54">
        <f t="shared" si="37"/>
        <v>17.734894525899094</v>
      </c>
      <c r="G168" s="54">
        <f t="shared" si="37"/>
        <v>15.10339472806463</v>
      </c>
      <c r="H168" s="54">
        <f t="shared" si="37"/>
        <v>9.055288837771515</v>
      </c>
      <c r="I168" s="54">
        <f t="shared" si="37"/>
        <v>6.149438704767585</v>
      </c>
      <c r="J168" s="54">
        <f t="shared" si="37"/>
        <v>4.903686343600888</v>
      </c>
      <c r="K168" s="54">
        <f t="shared" si="37"/>
        <v>4.176078428990234</v>
      </c>
      <c r="L168" s="54">
        <f t="shared" si="37"/>
        <v>2.5037812402152184</v>
      </c>
      <c r="M168" s="54">
        <f t="shared" si="37"/>
        <v>1.700315643453245</v>
      </c>
      <c r="N168" s="54">
        <f t="shared" si="37"/>
        <v>1.3558659580017312</v>
      </c>
      <c r="O168" s="54">
        <f t="shared" si="37"/>
        <v>1.1546828616398261</v>
      </c>
      <c r="P168" s="54">
        <f t="shared" si="37"/>
        <v>0.6922938197956386</v>
      </c>
    </row>
    <row r="169" spans="2:16" ht="12.75" customHeight="1">
      <c r="B169" s="55" t="s">
        <v>39</v>
      </c>
      <c r="C169" s="53">
        <f t="shared" si="6"/>
        <v>48.681320580646364</v>
      </c>
      <c r="D169" s="54">
        <f aca="true" t="shared" si="38" ref="D169:P169">100*SQRT(EXP($M38+$N38*LN(D$137*1000)))</f>
        <v>29.643456978431015</v>
      </c>
      <c r="E169" s="54">
        <f t="shared" si="38"/>
        <v>20.3685304305529</v>
      </c>
      <c r="F169" s="54">
        <f t="shared" si="38"/>
        <v>16.354182996231284</v>
      </c>
      <c r="G169" s="54">
        <f t="shared" si="38"/>
        <v>13.995568472402883</v>
      </c>
      <c r="H169" s="54">
        <f t="shared" si="38"/>
        <v>8.522304385992724</v>
      </c>
      <c r="I169" s="54">
        <f t="shared" si="38"/>
        <v>5.855822293291622</v>
      </c>
      <c r="J169" s="54">
        <f t="shared" si="38"/>
        <v>4.701723067573427</v>
      </c>
      <c r="K169" s="54">
        <f t="shared" si="38"/>
        <v>4.023636469376917</v>
      </c>
      <c r="L169" s="54">
        <f t="shared" si="38"/>
        <v>2.4501080322837256</v>
      </c>
      <c r="M169" s="54">
        <f t="shared" si="38"/>
        <v>1.6835114760746304</v>
      </c>
      <c r="N169" s="54">
        <f t="shared" si="38"/>
        <v>1.3517153262407726</v>
      </c>
      <c r="O169" s="54">
        <f t="shared" si="38"/>
        <v>1.1567697639165886</v>
      </c>
      <c r="P169" s="54">
        <f t="shared" si="38"/>
        <v>0.7043903970066845</v>
      </c>
    </row>
    <row r="170" spans="2:16" ht="12.75" customHeight="1">
      <c r="B170" s="55" t="s">
        <v>40</v>
      </c>
      <c r="C170" s="53">
        <f aca="true" t="shared" si="39" ref="C170:C201">100*SQRT(EXP($M39+$N39*LN(C$137*1000)))</f>
        <v>53.458997179106696</v>
      </c>
      <c r="D170" s="54">
        <f aca="true" t="shared" si="40" ref="D170:P170">100*SQRT(EXP($M39+$N39*LN(D$137*1000)))</f>
        <v>31.830068639829324</v>
      </c>
      <c r="E170" s="54">
        <f t="shared" si="40"/>
        <v>21.50270197448638</v>
      </c>
      <c r="F170" s="54">
        <f t="shared" si="40"/>
        <v>17.094164065028956</v>
      </c>
      <c r="G170" s="54">
        <f t="shared" si="40"/>
        <v>14.526082159465311</v>
      </c>
      <c r="H170" s="54">
        <f t="shared" si="40"/>
        <v>8.648987384751901</v>
      </c>
      <c r="I170" s="54">
        <f t="shared" si="40"/>
        <v>5.842796012154938</v>
      </c>
      <c r="J170" s="54">
        <f t="shared" si="40"/>
        <v>4.644891314067475</v>
      </c>
      <c r="K170" s="54">
        <f t="shared" si="40"/>
        <v>3.947082325479988</v>
      </c>
      <c r="L170" s="54">
        <f t="shared" si="40"/>
        <v>2.350135767159272</v>
      </c>
      <c r="M170" s="54">
        <f t="shared" si="40"/>
        <v>1.587626768029418</v>
      </c>
      <c r="N170" s="54">
        <f t="shared" si="40"/>
        <v>1.2621275446652231</v>
      </c>
      <c r="O170" s="54">
        <f t="shared" si="40"/>
        <v>1.0725162306730331</v>
      </c>
      <c r="P170" s="54">
        <f t="shared" si="40"/>
        <v>0.6385878344346474</v>
      </c>
    </row>
    <row r="171" spans="2:16" ht="12.75" customHeight="1">
      <c r="B171" s="55" t="s">
        <v>41</v>
      </c>
      <c r="C171" s="53">
        <f t="shared" si="39"/>
        <v>35.509630625627786</v>
      </c>
      <c r="D171" s="54">
        <f aca="true" t="shared" si="41" ref="D171:P171">100*SQRT(EXP($M40+$N40*LN(D$137*1000)))</f>
        <v>20.75675590490093</v>
      </c>
      <c r="E171" s="54">
        <f t="shared" si="41"/>
        <v>13.828038083338729</v>
      </c>
      <c r="F171" s="54">
        <f t="shared" si="41"/>
        <v>10.903698110570723</v>
      </c>
      <c r="G171" s="54">
        <f t="shared" si="41"/>
        <v>9.2121638906549</v>
      </c>
      <c r="H171" s="54">
        <f t="shared" si="41"/>
        <v>5.384866974545886</v>
      </c>
      <c r="I171" s="54">
        <f t="shared" si="41"/>
        <v>3.587369140866182</v>
      </c>
      <c r="J171" s="54">
        <f t="shared" si="41"/>
        <v>2.8287158226959432</v>
      </c>
      <c r="K171" s="54">
        <f t="shared" si="41"/>
        <v>2.389885843730476</v>
      </c>
      <c r="L171" s="54">
        <f t="shared" si="41"/>
        <v>1.396980937985039</v>
      </c>
      <c r="M171" s="54">
        <f t="shared" si="41"/>
        <v>0.9306611158632094</v>
      </c>
      <c r="N171" s="54">
        <f t="shared" si="41"/>
        <v>0.7338458130836443</v>
      </c>
      <c r="O171" s="54">
        <f t="shared" si="41"/>
        <v>0.6200013822873149</v>
      </c>
      <c r="P171" s="54">
        <f t="shared" si="41"/>
        <v>0.36241484707393895</v>
      </c>
    </row>
    <row r="172" spans="2:16" ht="12.75" customHeight="1">
      <c r="B172" s="52" t="s">
        <v>165</v>
      </c>
      <c r="C172" s="53">
        <f t="shared" si="39"/>
        <v>35.6787397240262</v>
      </c>
      <c r="D172" s="54">
        <f aca="true" t="shared" si="42" ref="D172:P172">100*SQRT(EXP($M41+$N41*LN(D$137*1000)))</f>
        <v>21.458508529846885</v>
      </c>
      <c r="E172" s="54">
        <f t="shared" si="42"/>
        <v>14.607074264119992</v>
      </c>
      <c r="F172" s="54">
        <f t="shared" si="42"/>
        <v>11.664154618260083</v>
      </c>
      <c r="G172" s="54">
        <f t="shared" si="42"/>
        <v>9.943217547517003</v>
      </c>
      <c r="H172" s="54">
        <f t="shared" si="42"/>
        <v>5.980217356551835</v>
      </c>
      <c r="I172" s="54">
        <f t="shared" si="42"/>
        <v>4.070808505690461</v>
      </c>
      <c r="J172" s="54">
        <f t="shared" si="42"/>
        <v>3.2506536882841273</v>
      </c>
      <c r="K172" s="54">
        <f t="shared" si="42"/>
        <v>2.7710500976768597</v>
      </c>
      <c r="L172" s="54">
        <f t="shared" si="42"/>
        <v>1.6666116185037105</v>
      </c>
      <c r="M172" s="54">
        <f t="shared" si="42"/>
        <v>1.1344833051685839</v>
      </c>
      <c r="N172" s="54">
        <f t="shared" si="42"/>
        <v>0.9059164377513554</v>
      </c>
      <c r="O172" s="54">
        <f t="shared" si="42"/>
        <v>0.7722569286188906</v>
      </c>
      <c r="P172" s="54">
        <f t="shared" si="42"/>
        <v>0.4644637680081091</v>
      </c>
    </row>
    <row r="173" spans="2:16" ht="12.75" customHeight="1">
      <c r="B173" s="55" t="s">
        <v>43</v>
      </c>
      <c r="C173" s="53">
        <f t="shared" si="39"/>
        <v>40.60923358320377</v>
      </c>
      <c r="D173" s="54">
        <f aca="true" t="shared" si="43" ref="D173:P173">100*SQRT(EXP($M42+$N42*LN(D$137*1000)))</f>
        <v>24.01887243550965</v>
      </c>
      <c r="E173" s="54">
        <f t="shared" si="43"/>
        <v>16.14442841395417</v>
      </c>
      <c r="F173" s="54">
        <f t="shared" si="43"/>
        <v>12.796733550884673</v>
      </c>
      <c r="G173" s="54">
        <f t="shared" si="43"/>
        <v>10.851573882708816</v>
      </c>
      <c r="H173" s="54">
        <f t="shared" si="43"/>
        <v>6.418308000796516</v>
      </c>
      <c r="I173" s="54">
        <f t="shared" si="43"/>
        <v>4.314104016988592</v>
      </c>
      <c r="J173" s="54">
        <f t="shared" si="43"/>
        <v>3.4195350990864117</v>
      </c>
      <c r="K173" s="54">
        <f t="shared" si="43"/>
        <v>2.8997507547296593</v>
      </c>
      <c r="L173" s="54">
        <f t="shared" si="43"/>
        <v>1.715096231252976</v>
      </c>
      <c r="M173" s="54">
        <f t="shared" si="43"/>
        <v>1.1528121648029699</v>
      </c>
      <c r="N173" s="54">
        <f t="shared" si="43"/>
        <v>0.9137660206323127</v>
      </c>
      <c r="O173" s="54">
        <f t="shared" si="43"/>
        <v>0.7748695747216581</v>
      </c>
      <c r="P173" s="54">
        <f t="shared" si="43"/>
        <v>0.45830693729455013</v>
      </c>
    </row>
    <row r="174" spans="2:16" ht="12.75" customHeight="1">
      <c r="B174" s="55" t="s">
        <v>44</v>
      </c>
      <c r="C174" s="53">
        <f t="shared" si="39"/>
        <v>21.100109869698404</v>
      </c>
      <c r="D174" s="54">
        <f aca="true" t="shared" si="44" ref="D174:P174">100*SQRT(EXP($M43+$N43*LN(D$137*1000)))</f>
        <v>12.440942953367278</v>
      </c>
      <c r="E174" s="54">
        <f t="shared" si="44"/>
        <v>8.342479169705928</v>
      </c>
      <c r="F174" s="54">
        <f t="shared" si="44"/>
        <v>6.603438099394436</v>
      </c>
      <c r="G174" s="54">
        <f t="shared" si="44"/>
        <v>5.594186787757932</v>
      </c>
      <c r="H174" s="54">
        <f t="shared" si="44"/>
        <v>3.298416886299</v>
      </c>
      <c r="I174" s="54">
        <f t="shared" si="44"/>
        <v>2.211807760078825</v>
      </c>
      <c r="J174" s="54">
        <f t="shared" si="44"/>
        <v>1.7507428348731036</v>
      </c>
      <c r="K174" s="54">
        <f t="shared" si="44"/>
        <v>1.4831641166602505</v>
      </c>
      <c r="L174" s="54">
        <f t="shared" si="44"/>
        <v>0.8744959282107899</v>
      </c>
      <c r="M174" s="54">
        <f t="shared" si="44"/>
        <v>0.5864076455005833</v>
      </c>
      <c r="N174" s="54">
        <f t="shared" si="44"/>
        <v>0.46416736671471126</v>
      </c>
      <c r="O174" s="54">
        <f t="shared" si="44"/>
        <v>0.3932253034100454</v>
      </c>
      <c r="P174" s="54">
        <f t="shared" si="44"/>
        <v>0.23185156843995347</v>
      </c>
    </row>
    <row r="175" spans="2:16" ht="12.75" customHeight="1">
      <c r="B175" s="55" t="s">
        <v>45</v>
      </c>
      <c r="C175" s="53">
        <f t="shared" si="39"/>
        <v>31.593190778775725</v>
      </c>
      <c r="D175" s="54">
        <f aca="true" t="shared" si="45" ref="D175:P175">100*SQRT(EXP($M44+$N44*LN(D$137*1000)))</f>
        <v>18.906396632499078</v>
      </c>
      <c r="E175" s="54">
        <f t="shared" si="45"/>
        <v>12.821160343213874</v>
      </c>
      <c r="F175" s="54">
        <f t="shared" si="45"/>
        <v>10.215391576572062</v>
      </c>
      <c r="G175" s="54">
        <f t="shared" si="45"/>
        <v>8.69452575980746</v>
      </c>
      <c r="H175" s="54">
        <f t="shared" si="45"/>
        <v>5.203088022904989</v>
      </c>
      <c r="I175" s="54">
        <f t="shared" si="45"/>
        <v>3.5284156530838002</v>
      </c>
      <c r="J175" s="54">
        <f t="shared" si="45"/>
        <v>2.8113015184491554</v>
      </c>
      <c r="K175" s="54">
        <f t="shared" si="45"/>
        <v>2.392755411040663</v>
      </c>
      <c r="L175" s="54">
        <f t="shared" si="45"/>
        <v>1.431902942708916</v>
      </c>
      <c r="M175" s="54">
        <f t="shared" si="45"/>
        <v>0.9710288840991128</v>
      </c>
      <c r="N175" s="54">
        <f t="shared" si="45"/>
        <v>0.7736772661520069</v>
      </c>
      <c r="O175" s="54">
        <f t="shared" si="45"/>
        <v>0.6584923220920048</v>
      </c>
      <c r="P175" s="54">
        <f t="shared" si="45"/>
        <v>0.394063300161834</v>
      </c>
    </row>
    <row r="176" spans="2:16" ht="12.75" customHeight="1">
      <c r="B176" s="55" t="s">
        <v>46</v>
      </c>
      <c r="C176" s="53">
        <f t="shared" si="39"/>
        <v>28.751098062454744</v>
      </c>
      <c r="D176" s="54">
        <f aca="true" t="shared" si="46" ref="D176:P176">100*SQRT(EXP($M45+$N45*LN(D$137*1000)))</f>
        <v>16.772093102165588</v>
      </c>
      <c r="E176" s="54">
        <f t="shared" si="46"/>
        <v>11.15635395882204</v>
      </c>
      <c r="F176" s="54">
        <f t="shared" si="46"/>
        <v>8.789130469120586</v>
      </c>
      <c r="G176" s="54">
        <f t="shared" si="46"/>
        <v>7.420912398730577</v>
      </c>
      <c r="H176" s="54">
        <f t="shared" si="46"/>
        <v>4.3290253952790305</v>
      </c>
      <c r="I176" s="54">
        <f t="shared" si="46"/>
        <v>2.8795535126278584</v>
      </c>
      <c r="J176" s="54">
        <f t="shared" si="46"/>
        <v>2.2685522177509854</v>
      </c>
      <c r="K176" s="54">
        <f t="shared" si="46"/>
        <v>1.915403046868238</v>
      </c>
      <c r="L176" s="54">
        <f t="shared" si="46"/>
        <v>1.1173596973743873</v>
      </c>
      <c r="M176" s="54">
        <f t="shared" si="46"/>
        <v>0.7432381997463032</v>
      </c>
      <c r="N176" s="54">
        <f t="shared" si="46"/>
        <v>0.585533367918913</v>
      </c>
      <c r="O176" s="54">
        <f t="shared" si="46"/>
        <v>0.4943824471745165</v>
      </c>
      <c r="P176" s="54">
        <f t="shared" si="46"/>
        <v>0.2884004087104941</v>
      </c>
    </row>
    <row r="177" spans="2:16" ht="12.75" customHeight="1">
      <c r="B177" s="52" t="s">
        <v>150</v>
      </c>
      <c r="C177" s="53">
        <f t="shared" si="39"/>
        <v>38.60162265501787</v>
      </c>
      <c r="D177" s="54">
        <f aca="true" t="shared" si="47" ref="D177:P177">100*SQRT(EXP($M46+$N46*LN(D$137*1000)))</f>
        <v>23.31403082871023</v>
      </c>
      <c r="E177" s="54">
        <f t="shared" si="47"/>
        <v>15.920591247569934</v>
      </c>
      <c r="F177" s="54">
        <f t="shared" si="47"/>
        <v>12.736654625204283</v>
      </c>
      <c r="G177" s="54">
        <f t="shared" si="47"/>
        <v>10.87178907561832</v>
      </c>
      <c r="H177" s="54">
        <f t="shared" si="47"/>
        <v>6.566180596536464</v>
      </c>
      <c r="I177" s="54">
        <f t="shared" si="47"/>
        <v>4.4838868964026855</v>
      </c>
      <c r="J177" s="54">
        <f t="shared" si="47"/>
        <v>3.587160670724285</v>
      </c>
      <c r="K177" s="54">
        <f t="shared" si="47"/>
        <v>3.0619385812106397</v>
      </c>
      <c r="L177" s="54">
        <f t="shared" si="47"/>
        <v>1.8493038781281037</v>
      </c>
      <c r="M177" s="54">
        <f t="shared" si="47"/>
        <v>1.2628451661806523</v>
      </c>
      <c r="N177" s="54">
        <f t="shared" si="47"/>
        <v>1.0102905398822253</v>
      </c>
      <c r="O177" s="54">
        <f t="shared" si="47"/>
        <v>0.8623666086506572</v>
      </c>
      <c r="P177" s="54">
        <f t="shared" si="47"/>
        <v>0.5208392890478197</v>
      </c>
    </row>
    <row r="178" spans="2:16" ht="12.75" customHeight="1">
      <c r="B178" s="55" t="s">
        <v>48</v>
      </c>
      <c r="C178" s="53">
        <f t="shared" si="39"/>
        <v>33.83187468077388</v>
      </c>
      <c r="D178" s="54">
        <f aca="true" t="shared" si="48" ref="D178:P178">100*SQRT(EXP($M47+$N47*LN(D$137*1000)))</f>
        <v>19.76359443325591</v>
      </c>
      <c r="E178" s="54">
        <f t="shared" si="48"/>
        <v>13.160129482347324</v>
      </c>
      <c r="F178" s="54">
        <f t="shared" si="48"/>
        <v>10.374147271306084</v>
      </c>
      <c r="G178" s="54">
        <f t="shared" si="48"/>
        <v>8.763031875453018</v>
      </c>
      <c r="H178" s="54">
        <f t="shared" si="48"/>
        <v>5.119107635219752</v>
      </c>
      <c r="I178" s="54">
        <f t="shared" si="48"/>
        <v>3.40869772151393</v>
      </c>
      <c r="J178" s="54">
        <f t="shared" si="48"/>
        <v>2.68708086905871</v>
      </c>
      <c r="K178" s="54">
        <f t="shared" si="48"/>
        <v>2.2697745358416297</v>
      </c>
      <c r="L178" s="54">
        <f t="shared" si="48"/>
        <v>1.3259360826019575</v>
      </c>
      <c r="M178" s="54">
        <f t="shared" si="48"/>
        <v>0.8829107777579231</v>
      </c>
      <c r="N178" s="54">
        <f t="shared" si="48"/>
        <v>0.6959997200764887</v>
      </c>
      <c r="O178" s="54">
        <f t="shared" si="48"/>
        <v>0.5879102708717185</v>
      </c>
      <c r="P178" s="54">
        <f t="shared" si="48"/>
        <v>0.3434400329951943</v>
      </c>
    </row>
    <row r="179" spans="2:16" ht="12.75" customHeight="1">
      <c r="B179" s="55" t="s">
        <v>49</v>
      </c>
      <c r="C179" s="53">
        <f t="shared" si="39"/>
        <v>35.881975811180865</v>
      </c>
      <c r="D179" s="54">
        <f aca="true" t="shared" si="49" ref="D179:P179">100*SQRT(EXP($M48+$N48*LN(D$137*1000)))</f>
        <v>21.531202343687905</v>
      </c>
      <c r="E179" s="54">
        <f t="shared" si="49"/>
        <v>14.63109927900271</v>
      </c>
      <c r="F179" s="54">
        <f t="shared" si="49"/>
        <v>11.671463711346394</v>
      </c>
      <c r="G179" s="54">
        <f t="shared" si="49"/>
        <v>9.942271810695708</v>
      </c>
      <c r="H179" s="54">
        <f t="shared" si="49"/>
        <v>5.965921922430187</v>
      </c>
      <c r="I179" s="54">
        <f t="shared" si="49"/>
        <v>4.054023298120378</v>
      </c>
      <c r="J179" s="54">
        <f t="shared" si="49"/>
        <v>3.2339597255600068</v>
      </c>
      <c r="K179" s="54">
        <f t="shared" si="49"/>
        <v>2.7548307060324504</v>
      </c>
      <c r="L179" s="54">
        <f t="shared" si="49"/>
        <v>1.6530532673651357</v>
      </c>
      <c r="M179" s="54">
        <f t="shared" si="49"/>
        <v>1.123299390449019</v>
      </c>
      <c r="N179" s="54">
        <f t="shared" si="49"/>
        <v>0.8960740285193993</v>
      </c>
      <c r="O179" s="54">
        <f t="shared" si="49"/>
        <v>0.7633157052430453</v>
      </c>
      <c r="P179" s="54">
        <f t="shared" si="49"/>
        <v>0.45803232765631674</v>
      </c>
    </row>
    <row r="180" spans="2:16" ht="12.75" customHeight="1">
      <c r="B180" s="55" t="s">
        <v>50</v>
      </c>
      <c r="C180" s="53">
        <f t="shared" si="39"/>
        <v>35.75895725003578</v>
      </c>
      <c r="D180" s="54">
        <f aca="true" t="shared" si="50" ref="D180:P180">100*SQRT(EXP($M49+$N49*LN(D$137*1000)))</f>
        <v>21.596211637239517</v>
      </c>
      <c r="E180" s="54">
        <f t="shared" si="50"/>
        <v>14.747043784032698</v>
      </c>
      <c r="F180" s="54">
        <f t="shared" si="50"/>
        <v>11.797573949909497</v>
      </c>
      <c r="G180" s="54">
        <f t="shared" si="50"/>
        <v>10.070067103490187</v>
      </c>
      <c r="H180" s="54">
        <f t="shared" si="50"/>
        <v>6.081701399946722</v>
      </c>
      <c r="I180" s="54">
        <f t="shared" si="50"/>
        <v>4.152909701615212</v>
      </c>
      <c r="J180" s="54">
        <f t="shared" si="50"/>
        <v>3.322310561330969</v>
      </c>
      <c r="K180" s="54">
        <f t="shared" si="50"/>
        <v>2.8358279789798333</v>
      </c>
      <c r="L180" s="54">
        <f t="shared" si="50"/>
        <v>1.712665746168884</v>
      </c>
      <c r="M180" s="54">
        <f t="shared" si="50"/>
        <v>1.1694994089895836</v>
      </c>
      <c r="N180" s="54">
        <f t="shared" si="50"/>
        <v>0.935594683516772</v>
      </c>
      <c r="O180" s="54">
        <f t="shared" si="50"/>
        <v>0.798596498287246</v>
      </c>
      <c r="P180" s="54">
        <f t="shared" si="50"/>
        <v>0.4823031854418096</v>
      </c>
    </row>
    <row r="181" spans="2:16" ht="12.75" customHeight="1">
      <c r="B181" s="55" t="s">
        <v>51</v>
      </c>
      <c r="C181" s="53">
        <f t="shared" si="39"/>
        <v>39.60327443854497</v>
      </c>
      <c r="D181" s="54">
        <f aca="true" t="shared" si="51" ref="D181:P181">100*SQRT(EXP($M50+$N50*LN(D$137*1000)))</f>
        <v>22.39879892738122</v>
      </c>
      <c r="E181" s="54">
        <f t="shared" si="51"/>
        <v>14.554369435368914</v>
      </c>
      <c r="F181" s="54">
        <f t="shared" si="51"/>
        <v>11.310194762291413</v>
      </c>
      <c r="G181" s="54">
        <f t="shared" si="51"/>
        <v>9.457188769271529</v>
      </c>
      <c r="H181" s="54">
        <f t="shared" si="51"/>
        <v>5.348791802301882</v>
      </c>
      <c r="I181" s="54">
        <f t="shared" si="51"/>
        <v>3.4755565321142887</v>
      </c>
      <c r="J181" s="54">
        <f t="shared" si="51"/>
        <v>2.700853613763611</v>
      </c>
      <c r="K181" s="54">
        <f t="shared" si="51"/>
        <v>2.2583592060404794</v>
      </c>
      <c r="L181" s="54">
        <f t="shared" si="51"/>
        <v>1.2772816005503889</v>
      </c>
      <c r="M181" s="54">
        <f t="shared" si="51"/>
        <v>0.8299564788129984</v>
      </c>
      <c r="N181" s="54">
        <f t="shared" si="51"/>
        <v>0.6449588531667396</v>
      </c>
      <c r="O181" s="54">
        <f t="shared" si="51"/>
        <v>0.5392920061064452</v>
      </c>
      <c r="P181" s="54">
        <f t="shared" si="51"/>
        <v>0.3050124864464645</v>
      </c>
    </row>
    <row r="182" spans="2:16" ht="12.75" customHeight="1">
      <c r="B182" s="52" t="s">
        <v>166</v>
      </c>
      <c r="C182" s="53">
        <f t="shared" si="39"/>
        <v>48.05257238255359</v>
      </c>
      <c r="D182" s="54">
        <f aca="true" t="shared" si="52" ref="D182:P182">100*SQRT(EXP($M51+$N51*LN(D$137*1000)))</f>
        <v>29.00005795938117</v>
      </c>
      <c r="E182" s="54">
        <f t="shared" si="52"/>
        <v>19.792077060941825</v>
      </c>
      <c r="F182" s="54">
        <f t="shared" si="52"/>
        <v>15.828571102562572</v>
      </c>
      <c r="G182" s="54">
        <f t="shared" si="52"/>
        <v>13.507776947719554</v>
      </c>
      <c r="H182" s="54">
        <f t="shared" si="52"/>
        <v>8.15203630031852</v>
      </c>
      <c r="I182" s="54">
        <f t="shared" si="52"/>
        <v>5.563634765333493</v>
      </c>
      <c r="J182" s="54">
        <f t="shared" si="52"/>
        <v>4.449476838666857</v>
      </c>
      <c r="K182" s="54">
        <f t="shared" si="52"/>
        <v>3.7970919978383844</v>
      </c>
      <c r="L182" s="54">
        <f t="shared" si="52"/>
        <v>2.291571138747096</v>
      </c>
      <c r="M182" s="54">
        <f t="shared" si="52"/>
        <v>1.5639607559487998</v>
      </c>
      <c r="N182" s="54">
        <f t="shared" si="52"/>
        <v>1.250766352158446</v>
      </c>
      <c r="O182" s="54">
        <f t="shared" si="52"/>
        <v>1.0673782737049406</v>
      </c>
      <c r="P182" s="54">
        <f t="shared" si="52"/>
        <v>0.6441701300733264</v>
      </c>
    </row>
    <row r="183" spans="2:16" ht="12.75" customHeight="1">
      <c r="B183" s="55" t="s">
        <v>53</v>
      </c>
      <c r="C183" s="53">
        <f t="shared" si="39"/>
        <v>29.957486504885132</v>
      </c>
      <c r="D183" s="54">
        <f aca="true" t="shared" si="53" ref="D183:P183">100*SQRT(EXP($M52+$N52*LN(D$137*1000)))</f>
        <v>17.705718310018568</v>
      </c>
      <c r="E183" s="54">
        <f t="shared" si="53"/>
        <v>11.89437993879247</v>
      </c>
      <c r="F183" s="54">
        <f t="shared" si="53"/>
        <v>9.424901406203926</v>
      </c>
      <c r="G183" s="54">
        <f t="shared" si="53"/>
        <v>7.990428383145362</v>
      </c>
      <c r="H183" s="54">
        <f t="shared" si="53"/>
        <v>4.722568233662682</v>
      </c>
      <c r="I183" s="54">
        <f t="shared" si="53"/>
        <v>3.172535554588132</v>
      </c>
      <c r="J183" s="54">
        <f t="shared" si="53"/>
        <v>2.5138624260816407</v>
      </c>
      <c r="K183" s="54">
        <f t="shared" si="53"/>
        <v>2.1312517569110354</v>
      </c>
      <c r="L183" s="54">
        <f t="shared" si="53"/>
        <v>1.2596298173895715</v>
      </c>
      <c r="M183" s="54">
        <f t="shared" si="53"/>
        <v>0.8461964303241896</v>
      </c>
      <c r="N183" s="54">
        <f t="shared" si="53"/>
        <v>0.6705114488630373</v>
      </c>
      <c r="O183" s="54">
        <f t="shared" si="53"/>
        <v>0.5684593908528807</v>
      </c>
      <c r="P183" s="54">
        <f t="shared" si="53"/>
        <v>0.3359755112794448</v>
      </c>
    </row>
    <row r="184" spans="2:16" ht="12.75" customHeight="1">
      <c r="B184" s="55" t="s">
        <v>54</v>
      </c>
      <c r="C184" s="53">
        <f t="shared" si="39"/>
        <v>23.9263441028518</v>
      </c>
      <c r="D184" s="54">
        <f aca="true" t="shared" si="54" ref="D184:P184">100*SQRT(EXP($M53+$N53*LN(D$137*1000)))</f>
        <v>14.208902206296504</v>
      </c>
      <c r="E184" s="54">
        <f t="shared" si="54"/>
        <v>9.579861206270325</v>
      </c>
      <c r="F184" s="54">
        <f t="shared" si="54"/>
        <v>7.606990461332469</v>
      </c>
      <c r="G184" s="54">
        <f t="shared" si="54"/>
        <v>6.458890306862326</v>
      </c>
      <c r="H184" s="54">
        <f t="shared" si="54"/>
        <v>3.835677541746324</v>
      </c>
      <c r="I184" s="54">
        <f t="shared" si="54"/>
        <v>2.5860730089094957</v>
      </c>
      <c r="J184" s="54">
        <f t="shared" si="54"/>
        <v>2.0534987185626226</v>
      </c>
      <c r="K184" s="54">
        <f t="shared" si="54"/>
        <v>1.743570343080866</v>
      </c>
      <c r="L184" s="54">
        <f t="shared" si="54"/>
        <v>1.0354369388042872</v>
      </c>
      <c r="M184" s="54">
        <f t="shared" si="54"/>
        <v>0.6981075678876068</v>
      </c>
      <c r="N184" s="54">
        <f t="shared" si="54"/>
        <v>0.5543397232549819</v>
      </c>
      <c r="O184" s="54">
        <f t="shared" si="54"/>
        <v>0.4706748987579498</v>
      </c>
      <c r="P184" s="54">
        <f t="shared" si="54"/>
        <v>0.2795150641761895</v>
      </c>
    </row>
    <row r="185" spans="2:16" ht="12.75" customHeight="1">
      <c r="B185" s="55" t="s">
        <v>55</v>
      </c>
      <c r="C185" s="53">
        <f t="shared" si="39"/>
        <v>36.13652956789116</v>
      </c>
      <c r="D185" s="54">
        <f aca="true" t="shared" si="55" ref="D185:P185">100*SQRT(EXP($M54+$N54*LN(D$137*1000)))</f>
        <v>21.410090509861497</v>
      </c>
      <c r="E185" s="54">
        <f t="shared" si="55"/>
        <v>14.409587752124983</v>
      </c>
      <c r="F185" s="54">
        <f t="shared" si="55"/>
        <v>11.430292411285508</v>
      </c>
      <c r="G185" s="54">
        <f t="shared" si="55"/>
        <v>9.698054246456977</v>
      </c>
      <c r="H185" s="54">
        <f t="shared" si="55"/>
        <v>5.74588156829216</v>
      </c>
      <c r="I185" s="54">
        <f t="shared" si="55"/>
        <v>3.8671384706892153</v>
      </c>
      <c r="J185" s="54">
        <f t="shared" si="55"/>
        <v>3.067577246156167</v>
      </c>
      <c r="K185" s="54">
        <f t="shared" si="55"/>
        <v>2.602691993167814</v>
      </c>
      <c r="L185" s="54">
        <f t="shared" si="55"/>
        <v>1.5420371521378107</v>
      </c>
      <c r="M185" s="54">
        <f t="shared" si="55"/>
        <v>1.0378339900306404</v>
      </c>
      <c r="N185" s="54">
        <f t="shared" si="55"/>
        <v>0.8232536686326776</v>
      </c>
      <c r="O185" s="54">
        <f t="shared" si="55"/>
        <v>0.6984912064989339</v>
      </c>
      <c r="P185" s="54">
        <f t="shared" si="55"/>
        <v>0.4138405134723412</v>
      </c>
    </row>
    <row r="186" spans="2:16" ht="12.75" customHeight="1">
      <c r="B186" s="55" t="s">
        <v>56</v>
      </c>
      <c r="C186" s="53">
        <f t="shared" si="39"/>
        <v>49.59228482688753</v>
      </c>
      <c r="D186" s="54">
        <f aca="true" t="shared" si="56" ref="D186:P186">100*SQRT(EXP($M55+$N55*LN(D$137*1000)))</f>
        <v>28.69234646480946</v>
      </c>
      <c r="E186" s="54">
        <f t="shared" si="56"/>
        <v>18.966720988322432</v>
      </c>
      <c r="F186" s="54">
        <f t="shared" si="56"/>
        <v>14.887827137397776</v>
      </c>
      <c r="G186" s="54">
        <f t="shared" si="56"/>
        <v>12.537716477461325</v>
      </c>
      <c r="H186" s="54">
        <f t="shared" si="56"/>
        <v>7.253880443391712</v>
      </c>
      <c r="I186" s="54">
        <f t="shared" si="56"/>
        <v>4.795088007918801</v>
      </c>
      <c r="J186" s="54">
        <f t="shared" si="56"/>
        <v>3.7638789232180505</v>
      </c>
      <c r="K186" s="54">
        <f t="shared" si="56"/>
        <v>3.16973365953849</v>
      </c>
      <c r="L186" s="54">
        <f t="shared" si="56"/>
        <v>1.833896072304738</v>
      </c>
      <c r="M186" s="54">
        <f t="shared" si="56"/>
        <v>1.2122743313323965</v>
      </c>
      <c r="N186" s="54">
        <f t="shared" si="56"/>
        <v>0.9515683126826824</v>
      </c>
      <c r="O186" s="54">
        <f t="shared" si="56"/>
        <v>0.8013589628121556</v>
      </c>
      <c r="P186" s="54">
        <f t="shared" si="56"/>
        <v>0.46363802522808195</v>
      </c>
    </row>
    <row r="187" spans="2:16" ht="12.75" customHeight="1">
      <c r="B187" s="55" t="s">
        <v>57</v>
      </c>
      <c r="C187" s="53">
        <f t="shared" si="39"/>
        <v>65.75894234911327</v>
      </c>
      <c r="D187" s="54">
        <f aca="true" t="shared" si="57" ref="D187:P187">100*SQRT(EXP($M56+$N56*LN(D$137*1000)))</f>
        <v>37.66378556647459</v>
      </c>
      <c r="E187" s="54">
        <f t="shared" si="57"/>
        <v>24.707835304384698</v>
      </c>
      <c r="F187" s="54">
        <f t="shared" si="57"/>
        <v>19.307868846048255</v>
      </c>
      <c r="G187" s="54">
        <f t="shared" si="57"/>
        <v>16.20859709789764</v>
      </c>
      <c r="H187" s="54">
        <f t="shared" si="57"/>
        <v>9.283560586902162</v>
      </c>
      <c r="I187" s="54">
        <f t="shared" si="57"/>
        <v>6.090112360442842</v>
      </c>
      <c r="J187" s="54">
        <f t="shared" si="57"/>
        <v>4.759101283642623</v>
      </c>
      <c r="K187" s="54">
        <f t="shared" si="57"/>
        <v>3.995177089181376</v>
      </c>
      <c r="L187" s="54">
        <f t="shared" si="57"/>
        <v>2.2882590232087043</v>
      </c>
      <c r="M187" s="54">
        <f t="shared" si="57"/>
        <v>1.5011217334865723</v>
      </c>
      <c r="N187" s="54">
        <f t="shared" si="57"/>
        <v>1.1730473833524322</v>
      </c>
      <c r="O187" s="54">
        <f t="shared" si="57"/>
        <v>0.9847514795706808</v>
      </c>
      <c r="P187" s="54">
        <f t="shared" si="57"/>
        <v>0.5640216712414753</v>
      </c>
    </row>
    <row r="188" spans="2:16" ht="12.75" customHeight="1">
      <c r="B188" s="55" t="s">
        <v>58</v>
      </c>
      <c r="C188" s="53">
        <f t="shared" si="39"/>
        <v>48.70670771623602</v>
      </c>
      <c r="D188" s="54">
        <f aca="true" t="shared" si="58" ref="D188:P188">100*SQRT(EXP($M57+$N57*LN(D$137*1000)))</f>
        <v>28.584901447112337</v>
      </c>
      <c r="E188" s="54">
        <f t="shared" si="58"/>
        <v>19.100729886183377</v>
      </c>
      <c r="F188" s="54">
        <f t="shared" si="58"/>
        <v>15.087969170258821</v>
      </c>
      <c r="G188" s="54">
        <f t="shared" si="58"/>
        <v>12.76330733061861</v>
      </c>
      <c r="H188" s="54">
        <f t="shared" si="58"/>
        <v>7.490505913692118</v>
      </c>
      <c r="I188" s="54">
        <f t="shared" si="58"/>
        <v>5.005234334391798</v>
      </c>
      <c r="J188" s="54">
        <f t="shared" si="58"/>
        <v>3.9537139039828717</v>
      </c>
      <c r="K188" s="54">
        <f t="shared" si="58"/>
        <v>3.344549891667602</v>
      </c>
      <c r="L188" s="54">
        <f t="shared" si="58"/>
        <v>1.962843179531923</v>
      </c>
      <c r="M188" s="54">
        <f t="shared" si="58"/>
        <v>1.3115923261286622</v>
      </c>
      <c r="N188" s="54">
        <f t="shared" si="58"/>
        <v>1.0360475593601244</v>
      </c>
      <c r="O188" s="54">
        <f t="shared" si="58"/>
        <v>0.8764196996979792</v>
      </c>
      <c r="P188" s="54">
        <f t="shared" si="58"/>
        <v>0.5143515527292247</v>
      </c>
    </row>
    <row r="189" spans="2:16" ht="12.75" customHeight="1">
      <c r="B189" s="55" t="s">
        <v>59</v>
      </c>
      <c r="C189" s="53">
        <f t="shared" si="39"/>
        <v>39.93737287281516</v>
      </c>
      <c r="D189" s="54">
        <f aca="true" t="shared" si="59" ref="D189:P189">100*SQRT(EXP($M58+$N58*LN(D$137*1000)))</f>
        <v>22.95769120691141</v>
      </c>
      <c r="E189" s="54">
        <f t="shared" si="59"/>
        <v>15.101978106663353</v>
      </c>
      <c r="F189" s="54">
        <f t="shared" si="59"/>
        <v>11.820407494602673</v>
      </c>
      <c r="G189" s="54">
        <f t="shared" si="59"/>
        <v>9.934350134715595</v>
      </c>
      <c r="H189" s="54">
        <f t="shared" si="59"/>
        <v>5.7106846627206025</v>
      </c>
      <c r="I189" s="54">
        <f t="shared" si="59"/>
        <v>3.7565900670578523</v>
      </c>
      <c r="J189" s="54">
        <f t="shared" si="59"/>
        <v>2.9403052414178976</v>
      </c>
      <c r="K189" s="54">
        <f t="shared" si="59"/>
        <v>2.4711518434979913</v>
      </c>
      <c r="L189" s="54">
        <f t="shared" si="59"/>
        <v>1.4205226049566584</v>
      </c>
      <c r="M189" s="54">
        <f t="shared" si="59"/>
        <v>0.93444506621892</v>
      </c>
      <c r="N189" s="54">
        <f t="shared" si="59"/>
        <v>0.7313956745278987</v>
      </c>
      <c r="O189" s="54">
        <f t="shared" si="59"/>
        <v>0.6146946051643614</v>
      </c>
      <c r="P189" s="54">
        <f t="shared" si="59"/>
        <v>0.3533524595335502</v>
      </c>
    </row>
    <row r="190" spans="2:16" ht="12.75" customHeight="1">
      <c r="B190" s="56" t="s">
        <v>167</v>
      </c>
      <c r="C190" s="53">
        <f t="shared" si="39"/>
        <v>40.20241638876618</v>
      </c>
      <c r="D190" s="54">
        <f aca="true" t="shared" si="60" ref="D190:P190">100*SQRT(EXP($M59+$N59*LN(D$137*1000)))</f>
        <v>23.611321780791783</v>
      </c>
      <c r="E190" s="54">
        <f t="shared" si="60"/>
        <v>15.786134524179054</v>
      </c>
      <c r="F190" s="54">
        <f t="shared" si="60"/>
        <v>12.47378697960675</v>
      </c>
      <c r="G190" s="54">
        <f t="shared" si="60"/>
        <v>10.554345306420263</v>
      </c>
      <c r="H190" s="54">
        <f t="shared" si="60"/>
        <v>6.19868320365721</v>
      </c>
      <c r="I190" s="54">
        <f t="shared" si="60"/>
        <v>4.144335833214865</v>
      </c>
      <c r="J190" s="54">
        <f t="shared" si="60"/>
        <v>3.274744825992265</v>
      </c>
      <c r="K190" s="54">
        <f t="shared" si="60"/>
        <v>2.7708335680609113</v>
      </c>
      <c r="L190" s="54">
        <f t="shared" si="60"/>
        <v>1.6273410618866895</v>
      </c>
      <c r="M190" s="54">
        <f t="shared" si="60"/>
        <v>1.0880129947050445</v>
      </c>
      <c r="N190" s="54">
        <f t="shared" si="60"/>
        <v>0.8597191609008218</v>
      </c>
      <c r="O190" s="54">
        <f t="shared" si="60"/>
        <v>0.7274272765382127</v>
      </c>
      <c r="P190" s="54">
        <f t="shared" si="60"/>
        <v>0.42722604861304087</v>
      </c>
    </row>
    <row r="191" spans="2:16" ht="12.75" customHeight="1">
      <c r="B191" s="55" t="s">
        <v>61</v>
      </c>
      <c r="C191" s="53">
        <f t="shared" si="39"/>
        <v>34.17359837764997</v>
      </c>
      <c r="D191" s="54">
        <f aca="true" t="shared" si="61" ref="D191:P191">100*SQRT(EXP($M60+$N60*LN(D$137*1000)))</f>
        <v>20.36173801327974</v>
      </c>
      <c r="E191" s="54">
        <f t="shared" si="61"/>
        <v>13.762673902631334</v>
      </c>
      <c r="F191" s="54">
        <f t="shared" si="61"/>
        <v>10.944443001591015</v>
      </c>
      <c r="G191" s="54">
        <f t="shared" si="61"/>
        <v>9.30230969608967</v>
      </c>
      <c r="H191" s="54">
        <f t="shared" si="61"/>
        <v>5.542617750024462</v>
      </c>
      <c r="I191" s="54">
        <f t="shared" si="61"/>
        <v>3.7463030224027536</v>
      </c>
      <c r="J191" s="54">
        <f t="shared" si="61"/>
        <v>2.979159441359424</v>
      </c>
      <c r="K191" s="54">
        <f t="shared" si="61"/>
        <v>2.5321584436527425</v>
      </c>
      <c r="L191" s="54">
        <f t="shared" si="61"/>
        <v>1.5087421075180592</v>
      </c>
      <c r="M191" s="54">
        <f t="shared" si="61"/>
        <v>1.0197717707298615</v>
      </c>
      <c r="N191" s="54">
        <f t="shared" si="61"/>
        <v>0.8109495362852862</v>
      </c>
      <c r="O191" s="54">
        <f t="shared" si="61"/>
        <v>0.6892725133046433</v>
      </c>
      <c r="P191" s="54">
        <f t="shared" si="61"/>
        <v>0.41069091351067544</v>
      </c>
    </row>
    <row r="192" spans="2:16" ht="12.75" customHeight="1">
      <c r="B192" s="52" t="s">
        <v>151</v>
      </c>
      <c r="C192" s="53">
        <f t="shared" si="39"/>
        <v>43.34005923324967</v>
      </c>
      <c r="D192" s="54">
        <f aca="true" t="shared" si="62" ref="D192:P192">100*SQRT(EXP($M61+$N61*LN(D$137*1000)))</f>
        <v>26.55064885640921</v>
      </c>
      <c r="E192" s="54">
        <f t="shared" si="62"/>
        <v>18.326827380927273</v>
      </c>
      <c r="F192" s="54">
        <f t="shared" si="62"/>
        <v>14.754192114429877</v>
      </c>
      <c r="G192" s="54">
        <f t="shared" si="62"/>
        <v>12.65025964776856</v>
      </c>
      <c r="H192" s="54">
        <f t="shared" si="62"/>
        <v>7.749703341259649</v>
      </c>
      <c r="I192" s="54">
        <f t="shared" si="62"/>
        <v>5.349303369449528</v>
      </c>
      <c r="J192" s="54">
        <f t="shared" si="62"/>
        <v>4.30650913825719</v>
      </c>
      <c r="K192" s="54">
        <f t="shared" si="62"/>
        <v>3.6924054093860237</v>
      </c>
      <c r="L192" s="54">
        <f t="shared" si="62"/>
        <v>2.2620125859196585</v>
      </c>
      <c r="M192" s="54">
        <f t="shared" si="62"/>
        <v>1.5613748055587482</v>
      </c>
      <c r="N192" s="54">
        <f t="shared" si="62"/>
        <v>1.257000099636381</v>
      </c>
      <c r="O192" s="54">
        <f t="shared" si="62"/>
        <v>1.0777531913875058</v>
      </c>
      <c r="P192" s="54">
        <f t="shared" si="62"/>
        <v>0.6602447491915546</v>
      </c>
    </row>
    <row r="193" spans="2:16" ht="12.75" customHeight="1">
      <c r="B193" s="55" t="s">
        <v>63</v>
      </c>
      <c r="C193" s="53">
        <f t="shared" si="39"/>
        <v>35.89547806881283</v>
      </c>
      <c r="D193" s="54">
        <f aca="true" t="shared" si="63" ref="D193:P193">100*SQRT(EXP($M62+$N62*LN(D$137*1000)))</f>
        <v>20.820437415159315</v>
      </c>
      <c r="E193" s="54">
        <f t="shared" si="63"/>
        <v>13.789444256958577</v>
      </c>
      <c r="F193" s="54">
        <f t="shared" si="63"/>
        <v>10.836069170515868</v>
      </c>
      <c r="G193" s="54">
        <f t="shared" si="63"/>
        <v>9.132794336843316</v>
      </c>
      <c r="H193" s="54">
        <f t="shared" si="63"/>
        <v>5.2972904428587455</v>
      </c>
      <c r="I193" s="54">
        <f t="shared" si="63"/>
        <v>3.5084129030610534</v>
      </c>
      <c r="J193" s="54">
        <f t="shared" si="63"/>
        <v>2.756993261502562</v>
      </c>
      <c r="K193" s="54">
        <f t="shared" si="63"/>
        <v>2.323633418091876</v>
      </c>
      <c r="L193" s="54">
        <f t="shared" si="63"/>
        <v>1.3477760085660484</v>
      </c>
      <c r="M193" s="54">
        <f t="shared" si="63"/>
        <v>0.8926364883888498</v>
      </c>
      <c r="N193" s="54">
        <f t="shared" si="63"/>
        <v>0.7014547179758049</v>
      </c>
      <c r="O193" s="54">
        <f t="shared" si="63"/>
        <v>0.5911960855060209</v>
      </c>
      <c r="P193" s="54">
        <f t="shared" si="63"/>
        <v>0.34291118994901243</v>
      </c>
    </row>
    <row r="194" spans="2:16" ht="12.75" customHeight="1">
      <c r="B194" s="55" t="s">
        <v>64</v>
      </c>
      <c r="C194" s="53">
        <f t="shared" si="39"/>
        <v>49.89842779250884</v>
      </c>
      <c r="D194" s="54">
        <f aca="true" t="shared" si="64" ref="D194:P194">100*SQRT(EXP($M63+$N63*LN(D$137*1000)))</f>
        <v>29.804185891469704</v>
      </c>
      <c r="E194" s="54">
        <f t="shared" si="64"/>
        <v>20.182354861229616</v>
      </c>
      <c r="F194" s="54">
        <f t="shared" si="64"/>
        <v>16.066989613065008</v>
      </c>
      <c r="G194" s="54">
        <f t="shared" si="64"/>
        <v>13.666786579169083</v>
      </c>
      <c r="H194" s="54">
        <f t="shared" si="64"/>
        <v>8.163131901437398</v>
      </c>
      <c r="I194" s="54">
        <f t="shared" si="64"/>
        <v>5.527788123915416</v>
      </c>
      <c r="J194" s="54">
        <f t="shared" si="64"/>
        <v>4.400621978002519</v>
      </c>
      <c r="K194" s="54">
        <f t="shared" si="64"/>
        <v>3.743225261069199</v>
      </c>
      <c r="L194" s="54">
        <f t="shared" si="64"/>
        <v>2.2358175688112683</v>
      </c>
      <c r="M194" s="54">
        <f t="shared" si="64"/>
        <v>1.514017653192657</v>
      </c>
      <c r="N194" s="54">
        <f t="shared" si="64"/>
        <v>1.2052957187158195</v>
      </c>
      <c r="O194" s="54">
        <f t="shared" si="64"/>
        <v>1.02523993287956</v>
      </c>
      <c r="P194" s="54">
        <f t="shared" si="64"/>
        <v>0.6123728320652156</v>
      </c>
    </row>
    <row r="195" spans="2:16" ht="12.75" customHeight="1">
      <c r="B195" s="55" t="s">
        <v>65</v>
      </c>
      <c r="C195" s="53">
        <f t="shared" si="39"/>
        <v>37.958721830687495</v>
      </c>
      <c r="D195" s="54">
        <f aca="true" t="shared" si="65" ref="D195:P195">100*SQRT(EXP($M64+$N64*LN(D$137*1000)))</f>
        <v>22.070793207978216</v>
      </c>
      <c r="E195" s="54">
        <f t="shared" si="65"/>
        <v>14.644477501945358</v>
      </c>
      <c r="F195" s="54">
        <f t="shared" si="65"/>
        <v>11.520366246326928</v>
      </c>
      <c r="G195" s="54">
        <f t="shared" si="65"/>
        <v>9.716946703458753</v>
      </c>
      <c r="H195" s="54">
        <f t="shared" si="65"/>
        <v>5.649840430917895</v>
      </c>
      <c r="I195" s="54">
        <f t="shared" si="65"/>
        <v>3.7487987087953707</v>
      </c>
      <c r="J195" s="54">
        <f t="shared" si="65"/>
        <v>2.9490662335575424</v>
      </c>
      <c r="K195" s="54">
        <f t="shared" si="65"/>
        <v>2.487413924499573</v>
      </c>
      <c r="L195" s="54">
        <f t="shared" si="65"/>
        <v>1.4462868005711609</v>
      </c>
      <c r="M195" s="54">
        <f t="shared" si="65"/>
        <v>0.9596444637372004</v>
      </c>
      <c r="N195" s="54">
        <f t="shared" si="65"/>
        <v>0.7549231911513355</v>
      </c>
      <c r="O195" s="54">
        <f t="shared" si="65"/>
        <v>0.6367461117793333</v>
      </c>
      <c r="P195" s="54">
        <f t="shared" si="65"/>
        <v>0.37023090033828215</v>
      </c>
    </row>
    <row r="196" spans="2:16" ht="12.75" customHeight="1">
      <c r="B196" s="55" t="s">
        <v>66</v>
      </c>
      <c r="C196" s="53">
        <f t="shared" si="39"/>
        <v>54.92317309861948</v>
      </c>
      <c r="D196" s="54">
        <f aca="true" t="shared" si="66" ref="D196:P196">100*SQRT(EXP($M65+$N65*LN(D$137*1000)))</f>
        <v>32.81102879975111</v>
      </c>
      <c r="E196" s="54">
        <f t="shared" si="66"/>
        <v>22.221341322946113</v>
      </c>
      <c r="F196" s="54">
        <f t="shared" si="66"/>
        <v>17.691538993030022</v>
      </c>
      <c r="G196" s="54">
        <f t="shared" si="66"/>
        <v>15.049452219389678</v>
      </c>
      <c r="H196" s="54">
        <f t="shared" si="66"/>
        <v>8.990522257412783</v>
      </c>
      <c r="I196" s="54">
        <f t="shared" si="66"/>
        <v>6.088850946210777</v>
      </c>
      <c r="J196" s="54">
        <f t="shared" si="66"/>
        <v>4.847643640053408</v>
      </c>
      <c r="K196" s="54">
        <f t="shared" si="66"/>
        <v>4.12368767727635</v>
      </c>
      <c r="L196" s="54">
        <f t="shared" si="66"/>
        <v>2.463485401641772</v>
      </c>
      <c r="M196" s="54">
        <f t="shared" si="66"/>
        <v>1.6684008992242296</v>
      </c>
      <c r="N196" s="54">
        <f t="shared" si="66"/>
        <v>1.3282987347911575</v>
      </c>
      <c r="O196" s="54">
        <f t="shared" si="66"/>
        <v>1.1299281735857403</v>
      </c>
      <c r="P196" s="54">
        <f t="shared" si="66"/>
        <v>0.675017551855607</v>
      </c>
    </row>
    <row r="197" spans="2:16" ht="12.75" customHeight="1">
      <c r="B197" s="55" t="s">
        <v>67</v>
      </c>
      <c r="C197" s="53">
        <f t="shared" si="39"/>
        <v>41.870036661452076</v>
      </c>
      <c r="D197" s="54">
        <f aca="true" t="shared" si="67" ref="D197:P197">100*SQRT(EXP($M66+$N66*LN(D$137*1000)))</f>
        <v>24.558527081291167</v>
      </c>
      <c r="E197" s="54">
        <f t="shared" si="67"/>
        <v>16.403150019165082</v>
      </c>
      <c r="F197" s="54">
        <f t="shared" si="67"/>
        <v>12.953821846411303</v>
      </c>
      <c r="G197" s="54">
        <f t="shared" si="67"/>
        <v>10.956004391493394</v>
      </c>
      <c r="H197" s="54">
        <f t="shared" si="67"/>
        <v>6.42615464435336</v>
      </c>
      <c r="I197" s="54">
        <f t="shared" si="67"/>
        <v>4.292162079947537</v>
      </c>
      <c r="J197" s="54">
        <f t="shared" si="67"/>
        <v>3.3895869302299175</v>
      </c>
      <c r="K197" s="54">
        <f t="shared" si="67"/>
        <v>2.8668241491398727</v>
      </c>
      <c r="L197" s="54">
        <f t="shared" si="67"/>
        <v>1.6815122249169157</v>
      </c>
      <c r="M197" s="54">
        <f t="shared" si="67"/>
        <v>1.1231169195559974</v>
      </c>
      <c r="N197" s="54">
        <f t="shared" si="67"/>
        <v>0.8869428415652046</v>
      </c>
      <c r="O197" s="54">
        <f t="shared" si="67"/>
        <v>0.750153104034243</v>
      </c>
      <c r="P197" s="54">
        <f t="shared" si="67"/>
        <v>0.4399961592940402</v>
      </c>
    </row>
    <row r="198" spans="2:16" ht="12.75" customHeight="1">
      <c r="B198" s="55" t="s">
        <v>68</v>
      </c>
      <c r="C198" s="53">
        <f t="shared" si="39"/>
        <v>36.468733021993735</v>
      </c>
      <c r="D198" s="54">
        <f aca="true" t="shared" si="68" ref="D198:P198">100*SQRT(EXP($M67+$N67*LN(D$137*1000)))</f>
        <v>21.782496938587904</v>
      </c>
      <c r="E198" s="54">
        <f t="shared" si="68"/>
        <v>14.750259218734035</v>
      </c>
      <c r="F198" s="54">
        <f t="shared" si="68"/>
        <v>11.74250668853932</v>
      </c>
      <c r="G198" s="54">
        <f t="shared" si="68"/>
        <v>9.988301508006685</v>
      </c>
      <c r="H198" s="54">
        <f t="shared" si="68"/>
        <v>5.965936543192642</v>
      </c>
      <c r="I198" s="54">
        <f t="shared" si="68"/>
        <v>4.039900051068904</v>
      </c>
      <c r="J198" s="54">
        <f t="shared" si="68"/>
        <v>3.216116589358384</v>
      </c>
      <c r="K198" s="54">
        <f t="shared" si="68"/>
        <v>2.735663094045006</v>
      </c>
      <c r="L198" s="54">
        <f t="shared" si="68"/>
        <v>1.6339907650508645</v>
      </c>
      <c r="M198" s="54">
        <f t="shared" si="68"/>
        <v>1.1064749561755365</v>
      </c>
      <c r="N198" s="54">
        <f t="shared" si="68"/>
        <v>0.8808516095154832</v>
      </c>
      <c r="O198" s="54">
        <f t="shared" si="68"/>
        <v>0.7492617797050664</v>
      </c>
      <c r="P198" s="54">
        <f t="shared" si="68"/>
        <v>0.44752836389418116</v>
      </c>
    </row>
    <row r="199" spans="2:16" ht="12.75" customHeight="1">
      <c r="B199" s="55" t="s">
        <v>69</v>
      </c>
      <c r="C199" s="53">
        <f t="shared" si="39"/>
        <v>22.035768580067128</v>
      </c>
      <c r="D199" s="54">
        <f aca="true" t="shared" si="69" ref="D199:P199">100*SQRT(EXP($M68+$N68*LN(D$137*1000)))</f>
        <v>13.104891189378257</v>
      </c>
      <c r="E199" s="54">
        <f t="shared" si="69"/>
        <v>8.845082877180237</v>
      </c>
      <c r="F199" s="54">
        <f t="shared" si="69"/>
        <v>7.027977685076412</v>
      </c>
      <c r="G199" s="54">
        <f t="shared" si="69"/>
        <v>5.969945875445208</v>
      </c>
      <c r="H199" s="54">
        <f t="shared" si="69"/>
        <v>3.550386310326223</v>
      </c>
      <c r="I199" s="54">
        <f t="shared" si="69"/>
        <v>2.3963160553591356</v>
      </c>
      <c r="J199" s="54">
        <f t="shared" si="69"/>
        <v>1.904024642539387</v>
      </c>
      <c r="K199" s="54">
        <f t="shared" si="69"/>
        <v>1.617381922770072</v>
      </c>
      <c r="L199" s="54">
        <f t="shared" si="69"/>
        <v>0.9618731487651444</v>
      </c>
      <c r="M199" s="54">
        <f t="shared" si="69"/>
        <v>0.6492116260421741</v>
      </c>
      <c r="N199" s="54">
        <f t="shared" si="69"/>
        <v>0.5158396912806671</v>
      </c>
      <c r="O199" s="54">
        <f t="shared" si="69"/>
        <v>0.43818224464360556</v>
      </c>
      <c r="P199" s="54">
        <f t="shared" si="69"/>
        <v>0.2605913479399265</v>
      </c>
    </row>
    <row r="200" spans="2:16" ht="12.75" customHeight="1">
      <c r="B200" s="55" t="s">
        <v>70</v>
      </c>
      <c r="C200" s="53">
        <f t="shared" si="39"/>
        <v>25.732241603412216</v>
      </c>
      <c r="D200" s="54">
        <f aca="true" t="shared" si="70" ref="D200:P200">100*SQRT(EXP($M69+$N69*LN(D$137*1000)))</f>
        <v>15.28451590261419</v>
      </c>
      <c r="E200" s="54">
        <f t="shared" si="70"/>
        <v>10.306670137129686</v>
      </c>
      <c r="F200" s="54">
        <f t="shared" si="70"/>
        <v>8.184870397087511</v>
      </c>
      <c r="G200" s="54">
        <f t="shared" si="70"/>
        <v>6.9500041736639</v>
      </c>
      <c r="H200" s="54">
        <f t="shared" si="70"/>
        <v>4.128184825589184</v>
      </c>
      <c r="I200" s="54">
        <f t="shared" si="70"/>
        <v>2.783721743858096</v>
      </c>
      <c r="J200" s="54">
        <f t="shared" si="70"/>
        <v>2.2106462506209787</v>
      </c>
      <c r="K200" s="54">
        <f t="shared" si="70"/>
        <v>1.8771220462791158</v>
      </c>
      <c r="L200" s="54">
        <f t="shared" si="70"/>
        <v>1.1149787185153857</v>
      </c>
      <c r="M200" s="54">
        <f t="shared" si="70"/>
        <v>0.7518535709522979</v>
      </c>
      <c r="N200" s="54">
        <f t="shared" si="70"/>
        <v>0.5970719887175681</v>
      </c>
      <c r="O200" s="54">
        <f t="shared" si="70"/>
        <v>0.5069906562040996</v>
      </c>
      <c r="P200" s="54">
        <f t="shared" si="70"/>
        <v>0.30114386716316205</v>
      </c>
    </row>
    <row r="201" spans="2:16" ht="12.75" customHeight="1">
      <c r="B201" s="55" t="s">
        <v>71</v>
      </c>
      <c r="C201" s="53">
        <f t="shared" si="39"/>
        <v>29.521496516212743</v>
      </c>
      <c r="D201" s="54">
        <f aca="true" t="shared" si="71" ref="D201:P201">100*SQRT(EXP($M70+$N70*LN(D$137*1000)))</f>
        <v>17.39516153853385</v>
      </c>
      <c r="E201" s="54">
        <f t="shared" si="71"/>
        <v>11.65895517672685</v>
      </c>
      <c r="F201" s="54">
        <f t="shared" si="71"/>
        <v>9.225956046625758</v>
      </c>
      <c r="G201" s="54">
        <f t="shared" si="71"/>
        <v>7.814312934766961</v>
      </c>
      <c r="H201" s="54">
        <f t="shared" si="71"/>
        <v>4.604483236081022</v>
      </c>
      <c r="I201" s="54">
        <f t="shared" si="71"/>
        <v>3.086114695890519</v>
      </c>
      <c r="J201" s="54">
        <f t="shared" si="71"/>
        <v>2.4421020672561764</v>
      </c>
      <c r="K201" s="54">
        <f t="shared" si="71"/>
        <v>2.0684414358510304</v>
      </c>
      <c r="L201" s="54">
        <f t="shared" si="71"/>
        <v>1.2188024712726016</v>
      </c>
      <c r="M201" s="54">
        <f t="shared" si="71"/>
        <v>0.8168917172958235</v>
      </c>
      <c r="N201" s="54">
        <f t="shared" si="71"/>
        <v>0.6464221677143228</v>
      </c>
      <c r="O201" s="54">
        <f t="shared" si="71"/>
        <v>0.5475145427706196</v>
      </c>
      <c r="P201" s="54">
        <f t="shared" si="71"/>
        <v>0.3226158914728779</v>
      </c>
    </row>
    <row r="202" spans="2:16" ht="12.75" customHeight="1">
      <c r="B202" s="55" t="s">
        <v>72</v>
      </c>
      <c r="C202" s="53">
        <f aca="true" t="shared" si="72" ref="C202:C233">100*SQRT(EXP($M71+$N71*LN(C$137*1000)))</f>
        <v>39.19505606517345</v>
      </c>
      <c r="D202" s="54">
        <f aca="true" t="shared" si="73" ref="D202:P202">100*SQRT(EXP($M71+$N71*LN(D$137*1000)))</f>
        <v>22.835735955603536</v>
      </c>
      <c r="E202" s="54">
        <f t="shared" si="73"/>
        <v>15.175207926126147</v>
      </c>
      <c r="F202" s="54">
        <f t="shared" si="73"/>
        <v>11.948552434885947</v>
      </c>
      <c r="G202" s="54">
        <f t="shared" si="73"/>
        <v>10.084498088823505</v>
      </c>
      <c r="H202" s="54">
        <f t="shared" si="73"/>
        <v>5.875407735563421</v>
      </c>
      <c r="I202" s="54">
        <f t="shared" si="73"/>
        <v>3.9044300657218964</v>
      </c>
      <c r="J202" s="54">
        <f t="shared" si="73"/>
        <v>3.0742437003650642</v>
      </c>
      <c r="K202" s="54">
        <f t="shared" si="73"/>
        <v>2.5946410571369842</v>
      </c>
      <c r="L202" s="54">
        <f t="shared" si="73"/>
        <v>1.5116839731477003</v>
      </c>
      <c r="M202" s="54">
        <f t="shared" si="73"/>
        <v>1.0045710221780575</v>
      </c>
      <c r="N202" s="54">
        <f t="shared" si="73"/>
        <v>0.7909723274629025</v>
      </c>
      <c r="O202" s="54">
        <f t="shared" si="73"/>
        <v>0.6675753375214665</v>
      </c>
      <c r="P202" s="54">
        <f t="shared" si="73"/>
        <v>0.38894125097727755</v>
      </c>
    </row>
    <row r="203" spans="2:16" ht="12.75" customHeight="1">
      <c r="B203" s="57" t="s">
        <v>152</v>
      </c>
      <c r="C203" s="53">
        <f t="shared" si="72"/>
        <v>33.4938012199259</v>
      </c>
      <c r="D203" s="54">
        <f aca="true" t="shared" si="74" ref="D203:P203">100*SQRT(EXP($M72+$N72*LN(D$137*1000)))</f>
        <v>20.09047779087105</v>
      </c>
      <c r="E203" s="54">
        <f t="shared" si="74"/>
        <v>13.648134237400688</v>
      </c>
      <c r="F203" s="54">
        <f t="shared" si="74"/>
        <v>10.885494154806642</v>
      </c>
      <c r="G203" s="54">
        <f t="shared" si="74"/>
        <v>9.271634557479235</v>
      </c>
      <c r="H203" s="54">
        <f t="shared" si="74"/>
        <v>5.5613743850397555</v>
      </c>
      <c r="I203" s="54">
        <f t="shared" si="74"/>
        <v>3.778027826991442</v>
      </c>
      <c r="J203" s="54">
        <f t="shared" si="74"/>
        <v>3.0132836556306204</v>
      </c>
      <c r="K203" s="54">
        <f t="shared" si="74"/>
        <v>2.566540799683933</v>
      </c>
      <c r="L203" s="54">
        <f t="shared" si="74"/>
        <v>1.5394798158872145</v>
      </c>
      <c r="M203" s="54">
        <f t="shared" si="74"/>
        <v>1.0458201841543493</v>
      </c>
      <c r="N203" s="54">
        <f t="shared" si="74"/>
        <v>0.8341264310248401</v>
      </c>
      <c r="O203" s="54">
        <f t="shared" si="74"/>
        <v>0.710460667491315</v>
      </c>
      <c r="P203" s="54">
        <f t="shared" si="74"/>
        <v>0.426153310214016</v>
      </c>
    </row>
    <row r="204" spans="2:16" ht="12.75" customHeight="1">
      <c r="B204" s="55" t="s">
        <v>74</v>
      </c>
      <c r="C204" s="53">
        <f t="shared" si="72"/>
        <v>32.45974592281426</v>
      </c>
      <c r="D204" s="54">
        <f aca="true" t="shared" si="75" ref="D204:P204">100*SQRT(EXP($M73+$N73*LN(D$137*1000)))</f>
        <v>19.221231924962172</v>
      </c>
      <c r="E204" s="54">
        <f t="shared" si="75"/>
        <v>12.93110911206459</v>
      </c>
      <c r="F204" s="54">
        <f t="shared" si="75"/>
        <v>10.25503501644848</v>
      </c>
      <c r="G204" s="54">
        <f t="shared" si="75"/>
        <v>8.69942069899087</v>
      </c>
      <c r="H204" s="54">
        <f t="shared" si="75"/>
        <v>5.151413793125055</v>
      </c>
      <c r="I204" s="54">
        <f t="shared" si="75"/>
        <v>3.4656204191462496</v>
      </c>
      <c r="J204" s="54">
        <f t="shared" si="75"/>
        <v>2.7484153481394054</v>
      </c>
      <c r="K204" s="54">
        <f t="shared" si="75"/>
        <v>2.3315007048419147</v>
      </c>
      <c r="L204" s="54">
        <f t="shared" si="75"/>
        <v>1.3806120321318216</v>
      </c>
      <c r="M204" s="54">
        <f t="shared" si="75"/>
        <v>0.9288085643324842</v>
      </c>
      <c r="N204" s="54">
        <f t="shared" si="75"/>
        <v>0.7365929920056248</v>
      </c>
      <c r="O204" s="54">
        <f t="shared" si="75"/>
        <v>0.6248571858708825</v>
      </c>
      <c r="P204" s="54">
        <f t="shared" si="75"/>
        <v>0.37001290515838087</v>
      </c>
    </row>
    <row r="205" spans="2:16" ht="12.75" customHeight="1">
      <c r="B205" s="55" t="s">
        <v>75</v>
      </c>
      <c r="C205" s="53">
        <f t="shared" si="72"/>
        <v>33.34974063573559</v>
      </c>
      <c r="D205" s="54">
        <f aca="true" t="shared" si="76" ref="D205:P205">100*SQRT(EXP($M74+$N74*LN(D$137*1000)))</f>
        <v>19.98533692024532</v>
      </c>
      <c r="E205" s="54">
        <f t="shared" si="76"/>
        <v>13.567091435315149</v>
      </c>
      <c r="F205" s="54">
        <f t="shared" si="76"/>
        <v>10.81637156408781</v>
      </c>
      <c r="G205" s="54">
        <f t="shared" si="76"/>
        <v>9.210050886244574</v>
      </c>
      <c r="H205" s="54">
        <f t="shared" si="76"/>
        <v>5.519262414202042</v>
      </c>
      <c r="I205" s="54">
        <f t="shared" si="76"/>
        <v>3.746763846303882</v>
      </c>
      <c r="J205" s="54">
        <f t="shared" si="76"/>
        <v>2.9871096629468683</v>
      </c>
      <c r="K205" s="54">
        <f t="shared" si="76"/>
        <v>2.543499161019594</v>
      </c>
      <c r="L205" s="54">
        <f t="shared" si="76"/>
        <v>1.5242303754191322</v>
      </c>
      <c r="M205" s="54">
        <f t="shared" si="76"/>
        <v>1.0347272580052296</v>
      </c>
      <c r="N205" s="54">
        <f t="shared" si="76"/>
        <v>0.824936910275516</v>
      </c>
      <c r="O205" s="54">
        <f t="shared" si="76"/>
        <v>0.7024269531202665</v>
      </c>
      <c r="P205" s="54">
        <f t="shared" si="76"/>
        <v>0.42093998491032747</v>
      </c>
    </row>
    <row r="206" spans="2:16" ht="12.75" customHeight="1">
      <c r="B206" s="57" t="s">
        <v>153</v>
      </c>
      <c r="C206" s="53">
        <f t="shared" si="72"/>
        <v>39.78276461410379</v>
      </c>
      <c r="D206" s="54">
        <f aca="true" t="shared" si="77" ref="D206:P206">100*SQRT(EXP($M75+$N75*LN(D$137*1000)))</f>
        <v>23.77849495678929</v>
      </c>
      <c r="E206" s="54">
        <f t="shared" si="77"/>
        <v>16.110355465364865</v>
      </c>
      <c r="F206" s="54">
        <f t="shared" si="77"/>
        <v>12.829215728384504</v>
      </c>
      <c r="G206" s="54">
        <f t="shared" si="77"/>
        <v>10.915053862410511</v>
      </c>
      <c r="H206" s="54">
        <f t="shared" si="77"/>
        <v>6.524020030734581</v>
      </c>
      <c r="I206" s="54">
        <f t="shared" si="77"/>
        <v>4.420140212796988</v>
      </c>
      <c r="J206" s="54">
        <f t="shared" si="77"/>
        <v>3.519905719125338</v>
      </c>
      <c r="K206" s="54">
        <f t="shared" si="77"/>
        <v>2.994724021192981</v>
      </c>
      <c r="L206" s="54">
        <f t="shared" si="77"/>
        <v>1.7899718816843533</v>
      </c>
      <c r="M206" s="54">
        <f t="shared" si="77"/>
        <v>1.2127379524795932</v>
      </c>
      <c r="N206" s="54">
        <f t="shared" si="77"/>
        <v>0.9657438563542968</v>
      </c>
      <c r="O206" s="54">
        <f t="shared" si="77"/>
        <v>0.8216516451646404</v>
      </c>
      <c r="P206" s="54">
        <f t="shared" si="77"/>
        <v>0.4911081391728755</v>
      </c>
    </row>
    <row r="207" spans="2:16" ht="12.75" customHeight="1">
      <c r="B207" s="55" t="s">
        <v>77</v>
      </c>
      <c r="C207" s="53">
        <f t="shared" si="72"/>
        <v>38.83914447782141</v>
      </c>
      <c r="D207" s="54">
        <f aca="true" t="shared" si="78" ref="D207:P207">100*SQRT(EXP($M76+$N76*LN(D$137*1000)))</f>
        <v>22.916347998737365</v>
      </c>
      <c r="E207" s="54">
        <f t="shared" si="78"/>
        <v>15.375158704810232</v>
      </c>
      <c r="F207" s="54">
        <f t="shared" si="78"/>
        <v>12.173921952380693</v>
      </c>
      <c r="G207" s="54">
        <f t="shared" si="78"/>
        <v>10.315583670274453</v>
      </c>
      <c r="H207" s="54">
        <f t="shared" si="78"/>
        <v>6.086527094671009</v>
      </c>
      <c r="I207" s="54">
        <f t="shared" si="78"/>
        <v>4.083605295523109</v>
      </c>
      <c r="J207" s="54">
        <f t="shared" si="78"/>
        <v>3.2333644879043515</v>
      </c>
      <c r="K207" s="54">
        <f t="shared" si="78"/>
        <v>2.7397942948820044</v>
      </c>
      <c r="L207" s="54">
        <f t="shared" si="78"/>
        <v>1.6165670060607147</v>
      </c>
      <c r="M207" s="54">
        <f t="shared" si="78"/>
        <v>1.0845957774996635</v>
      </c>
      <c r="N207" s="54">
        <f t="shared" si="78"/>
        <v>0.8587738571460508</v>
      </c>
      <c r="O207" s="54">
        <f t="shared" si="78"/>
        <v>0.7276827970383052</v>
      </c>
      <c r="P207" s="54">
        <f t="shared" si="78"/>
        <v>0.42935632166529564</v>
      </c>
    </row>
    <row r="208" spans="2:16" ht="12.75" customHeight="1">
      <c r="B208" s="55" t="s">
        <v>78</v>
      </c>
      <c r="C208" s="53">
        <f t="shared" si="72"/>
        <v>38.23822547702028</v>
      </c>
      <c r="D208" s="54">
        <f aca="true" t="shared" si="79" ref="D208:P208">100*SQRT(EXP($M77+$N77*LN(D$137*1000)))</f>
        <v>22.685508895112445</v>
      </c>
      <c r="E208" s="54">
        <f t="shared" si="79"/>
        <v>15.283378725531275</v>
      </c>
      <c r="F208" s="54">
        <f t="shared" si="79"/>
        <v>12.130571279456476</v>
      </c>
      <c r="G208" s="54">
        <f t="shared" si="79"/>
        <v>10.296514235056323</v>
      </c>
      <c r="H208" s="54">
        <f t="shared" si="79"/>
        <v>6.1085906146035995</v>
      </c>
      <c r="I208" s="54">
        <f t="shared" si="79"/>
        <v>4.115398260354961</v>
      </c>
      <c r="J208" s="54">
        <f t="shared" si="79"/>
        <v>3.2664329555081197</v>
      </c>
      <c r="K208" s="54">
        <f t="shared" si="79"/>
        <v>2.7725712705060177</v>
      </c>
      <c r="L208" s="54">
        <f t="shared" si="79"/>
        <v>1.6448773298121875</v>
      </c>
      <c r="M208" s="54">
        <f t="shared" si="79"/>
        <v>1.1081648335416674</v>
      </c>
      <c r="N208" s="54">
        <f t="shared" si="79"/>
        <v>0.8795615644993393</v>
      </c>
      <c r="O208" s="54">
        <f t="shared" si="79"/>
        <v>0.7465780432627447</v>
      </c>
      <c r="P208" s="54">
        <f t="shared" si="79"/>
        <v>0.44292073259285575</v>
      </c>
    </row>
    <row r="209" spans="2:16" ht="12.75" customHeight="1">
      <c r="B209" s="55" t="s">
        <v>79</v>
      </c>
      <c r="C209" s="53">
        <f t="shared" si="72"/>
        <v>31.95465542375544</v>
      </c>
      <c r="D209" s="54">
        <f aca="true" t="shared" si="80" ref="D209:P209">100*SQRT(EXP($M78+$N78*LN(D$137*1000)))</f>
        <v>18.777243827860556</v>
      </c>
      <c r="E209" s="54">
        <f t="shared" si="80"/>
        <v>12.55917187857651</v>
      </c>
      <c r="F209" s="54">
        <f t="shared" si="80"/>
        <v>9.926247773979528</v>
      </c>
      <c r="G209" s="54">
        <f t="shared" si="80"/>
        <v>8.400210367487087</v>
      </c>
      <c r="H209" s="54">
        <f t="shared" si="80"/>
        <v>4.936144551831621</v>
      </c>
      <c r="I209" s="54">
        <f t="shared" si="80"/>
        <v>3.3015435285539385</v>
      </c>
      <c r="J209" s="54">
        <f t="shared" si="80"/>
        <v>2.609402866514436</v>
      </c>
      <c r="K209" s="54">
        <f t="shared" si="80"/>
        <v>2.208239559534723</v>
      </c>
      <c r="L209" s="54">
        <f t="shared" si="80"/>
        <v>1.2976091304957602</v>
      </c>
      <c r="M209" s="54">
        <f t="shared" si="80"/>
        <v>0.8679067199908276</v>
      </c>
      <c r="N209" s="54">
        <f t="shared" si="80"/>
        <v>0.6859574206501959</v>
      </c>
      <c r="O209" s="54">
        <f t="shared" si="80"/>
        <v>0.5804999802347632</v>
      </c>
      <c r="P209" s="54">
        <f t="shared" si="80"/>
        <v>0.3411142923116317</v>
      </c>
    </row>
    <row r="210" spans="2:16" ht="12.75" customHeight="1">
      <c r="B210" s="55" t="s">
        <v>80</v>
      </c>
      <c r="C210" s="53">
        <f t="shared" si="72"/>
        <v>33.688759121718206</v>
      </c>
      <c r="D210" s="54">
        <f aca="true" t="shared" si="81" ref="D210:P210">100*SQRT(EXP($M79+$N79*LN(D$137*1000)))</f>
        <v>20.48704281924703</v>
      </c>
      <c r="E210" s="54">
        <f t="shared" si="81"/>
        <v>14.062976179787636</v>
      </c>
      <c r="F210" s="54">
        <f t="shared" si="81"/>
        <v>11.2847821284253</v>
      </c>
      <c r="G210" s="54">
        <f t="shared" si="81"/>
        <v>9.653286751930711</v>
      </c>
      <c r="H210" s="54">
        <f t="shared" si="81"/>
        <v>5.870423968978409</v>
      </c>
      <c r="I210" s="54">
        <f t="shared" si="81"/>
        <v>4.0296509930383415</v>
      </c>
      <c r="J210" s="54">
        <f t="shared" si="81"/>
        <v>3.2335782218979086</v>
      </c>
      <c r="K210" s="54">
        <f t="shared" si="81"/>
        <v>2.7660842234740133</v>
      </c>
      <c r="L210" s="54">
        <f t="shared" si="81"/>
        <v>1.682130402108604</v>
      </c>
      <c r="M210" s="54">
        <f t="shared" si="81"/>
        <v>1.1546693187913855</v>
      </c>
      <c r="N210" s="54">
        <f t="shared" si="81"/>
        <v>0.9265600344019649</v>
      </c>
      <c r="O210" s="54">
        <f t="shared" si="81"/>
        <v>0.7926027816195921</v>
      </c>
      <c r="P210" s="54">
        <f t="shared" si="81"/>
        <v>0.4820031235649353</v>
      </c>
    </row>
    <row r="211" spans="2:16" ht="12.75" customHeight="1">
      <c r="B211" s="57" t="s">
        <v>154</v>
      </c>
      <c r="C211" s="53">
        <f t="shared" si="72"/>
        <v>58.4875239237157</v>
      </c>
      <c r="D211" s="54">
        <f aca="true" t="shared" si="82" ref="D211:P211">100*SQRT(EXP($M80+$N80*LN(D$137*1000)))</f>
        <v>35.453351369313964</v>
      </c>
      <c r="E211" s="54">
        <f t="shared" si="82"/>
        <v>24.277057635065052</v>
      </c>
      <c r="F211" s="54">
        <f t="shared" si="82"/>
        <v>19.453259846573022</v>
      </c>
      <c r="G211" s="54">
        <f t="shared" si="82"/>
        <v>16.623972195937302</v>
      </c>
      <c r="H211" s="54">
        <f t="shared" si="82"/>
        <v>10.07694441270901</v>
      </c>
      <c r="I211" s="54">
        <f t="shared" si="82"/>
        <v>6.900294354243364</v>
      </c>
      <c r="J211" s="54">
        <f t="shared" si="82"/>
        <v>5.529221090493876</v>
      </c>
      <c r="K211" s="54">
        <f t="shared" si="82"/>
        <v>4.725049600864344</v>
      </c>
      <c r="L211" s="54">
        <f t="shared" si="82"/>
        <v>2.8641808115414915</v>
      </c>
      <c r="M211" s="54">
        <f t="shared" si="82"/>
        <v>1.9612781289619943</v>
      </c>
      <c r="N211" s="54">
        <f t="shared" si="82"/>
        <v>1.5715764919959165</v>
      </c>
      <c r="O211" s="54">
        <f t="shared" si="82"/>
        <v>1.3430059595554749</v>
      </c>
      <c r="P211" s="54">
        <f t="shared" si="82"/>
        <v>0.8140892105007751</v>
      </c>
    </row>
    <row r="212" spans="2:16" ht="12.75" customHeight="1">
      <c r="B212" s="55" t="s">
        <v>82</v>
      </c>
      <c r="C212" s="53">
        <f t="shared" si="72"/>
        <v>44.8321721409034</v>
      </c>
      <c r="D212" s="54">
        <f aca="true" t="shared" si="83" ref="D212:P212">100*SQRT(EXP($M81+$N81*LN(D$137*1000)))</f>
        <v>26.85798615720395</v>
      </c>
      <c r="E212" s="54">
        <f t="shared" si="83"/>
        <v>18.228307066006256</v>
      </c>
      <c r="F212" s="54">
        <f t="shared" si="83"/>
        <v>14.530524426012805</v>
      </c>
      <c r="G212" s="54">
        <f t="shared" si="83"/>
        <v>12.37141074344812</v>
      </c>
      <c r="H212" s="54">
        <f t="shared" si="83"/>
        <v>7.411445009809384</v>
      </c>
      <c r="I212" s="54">
        <f t="shared" si="83"/>
        <v>5.03009029235756</v>
      </c>
      <c r="J212" s="54">
        <f t="shared" si="83"/>
        <v>4.009689412927204</v>
      </c>
      <c r="K212" s="54">
        <f t="shared" si="83"/>
        <v>3.413883300190674</v>
      </c>
      <c r="L212" s="54">
        <f t="shared" si="83"/>
        <v>2.045183760685463</v>
      </c>
      <c r="M212" s="54">
        <f t="shared" si="83"/>
        <v>1.3880503690029884</v>
      </c>
      <c r="N212" s="54">
        <f t="shared" si="83"/>
        <v>1.1064713644717505</v>
      </c>
      <c r="O212" s="54">
        <f t="shared" si="83"/>
        <v>0.9420590285948611</v>
      </c>
      <c r="P212" s="54">
        <f t="shared" si="83"/>
        <v>0.5643672198114448</v>
      </c>
    </row>
    <row r="213" spans="2:16" ht="12.75" customHeight="1">
      <c r="B213" s="55" t="s">
        <v>83</v>
      </c>
      <c r="C213" s="53">
        <f t="shared" si="72"/>
        <v>18.309237527814556</v>
      </c>
      <c r="D213" s="54">
        <f aca="true" t="shared" si="84" ref="D213:P213">100*SQRT(EXP($M82+$N82*LN(D$137*1000)))</f>
        <v>11.193657723747648</v>
      </c>
      <c r="E213" s="54">
        <f t="shared" si="84"/>
        <v>7.714637930183999</v>
      </c>
      <c r="F213" s="54">
        <f t="shared" si="84"/>
        <v>6.205154115762638</v>
      </c>
      <c r="G213" s="54">
        <f t="shared" si="84"/>
        <v>5.316907114961151</v>
      </c>
      <c r="H213" s="54">
        <f t="shared" si="84"/>
        <v>3.250579840008102</v>
      </c>
      <c r="I213" s="54">
        <f t="shared" si="84"/>
        <v>2.2402906313292306</v>
      </c>
      <c r="J213" s="54">
        <f t="shared" si="84"/>
        <v>1.8019444019669626</v>
      </c>
      <c r="K213" s="54">
        <f t="shared" si="84"/>
        <v>1.5440021041935144</v>
      </c>
      <c r="L213" s="54">
        <f t="shared" si="84"/>
        <v>0.9439514372366835</v>
      </c>
      <c r="M213" s="54">
        <f t="shared" si="84"/>
        <v>0.6505687186153942</v>
      </c>
      <c r="N213" s="54">
        <f t="shared" si="84"/>
        <v>0.5232752591159457</v>
      </c>
      <c r="O213" s="54">
        <f t="shared" si="84"/>
        <v>0.44837016073609165</v>
      </c>
      <c r="P213" s="54">
        <f t="shared" si="84"/>
        <v>0.2741185756750952</v>
      </c>
    </row>
    <row r="214" spans="2:16" ht="12.75" customHeight="1">
      <c r="B214" s="55" t="s">
        <v>84</v>
      </c>
      <c r="C214" s="53">
        <f t="shared" si="72"/>
        <v>63.66819109553338</v>
      </c>
      <c r="D214" s="54">
        <f aca="true" t="shared" si="85" ref="D214:P214">100*SQRT(EXP($M83+$N83*LN(D$137*1000)))</f>
        <v>38.32819627872681</v>
      </c>
      <c r="E214" s="54">
        <f t="shared" si="85"/>
        <v>26.108931240065665</v>
      </c>
      <c r="F214" s="54">
        <f t="shared" si="85"/>
        <v>20.857330052768095</v>
      </c>
      <c r="G214" s="54">
        <f t="shared" si="85"/>
        <v>17.785243154706595</v>
      </c>
      <c r="H214" s="54">
        <f t="shared" si="85"/>
        <v>10.706701082109115</v>
      </c>
      <c r="I214" s="54">
        <f t="shared" si="85"/>
        <v>7.293338834102039</v>
      </c>
      <c r="J214" s="54">
        <f t="shared" si="85"/>
        <v>5.826342482226961</v>
      </c>
      <c r="K214" s="54">
        <f t="shared" si="85"/>
        <v>4.96817749380395</v>
      </c>
      <c r="L214" s="54">
        <f t="shared" si="85"/>
        <v>2.9908385781582227</v>
      </c>
      <c r="M214" s="54">
        <f t="shared" si="85"/>
        <v>2.037340818738437</v>
      </c>
      <c r="N214" s="54">
        <f t="shared" si="85"/>
        <v>1.6275461257179162</v>
      </c>
      <c r="O214" s="54">
        <f t="shared" si="85"/>
        <v>1.387824017655231</v>
      </c>
      <c r="P214" s="54">
        <f t="shared" si="85"/>
        <v>0.8354688649659581</v>
      </c>
    </row>
    <row r="215" spans="2:16" ht="12.75" customHeight="1">
      <c r="B215" s="55" t="s">
        <v>85</v>
      </c>
      <c r="C215" s="53">
        <f t="shared" si="72"/>
        <v>43.8708150517346</v>
      </c>
      <c r="D215" s="54">
        <f aca="true" t="shared" si="86" ref="D215:P215">100*SQRT(EXP($M84+$N84*LN(D$137*1000)))</f>
        <v>26.131987573580425</v>
      </c>
      <c r="E215" s="54">
        <f t="shared" si="86"/>
        <v>17.65891627604841</v>
      </c>
      <c r="F215" s="54">
        <f t="shared" si="86"/>
        <v>14.041015501734865</v>
      </c>
      <c r="G215" s="54">
        <f t="shared" si="86"/>
        <v>11.933165174154487</v>
      </c>
      <c r="H215" s="54">
        <f t="shared" si="86"/>
        <v>7.108081390253498</v>
      </c>
      <c r="I215" s="54">
        <f t="shared" si="86"/>
        <v>4.803347384135711</v>
      </c>
      <c r="J215" s="54">
        <f t="shared" si="86"/>
        <v>3.819253346387079</v>
      </c>
      <c r="K215" s="54">
        <f t="shared" si="86"/>
        <v>3.245903476051864</v>
      </c>
      <c r="L215" s="54">
        <f t="shared" si="86"/>
        <v>1.933447308904626</v>
      </c>
      <c r="M215" s="54">
        <f t="shared" si="86"/>
        <v>1.3065437160476943</v>
      </c>
      <c r="N215" s="54">
        <f t="shared" si="86"/>
        <v>1.038863330226122</v>
      </c>
      <c r="O215" s="54">
        <f t="shared" si="86"/>
        <v>0.8829081992986052</v>
      </c>
      <c r="P215" s="54">
        <f t="shared" si="86"/>
        <v>0.5259110428077434</v>
      </c>
    </row>
    <row r="216" spans="2:16" ht="12.75" customHeight="1">
      <c r="B216" s="55" t="s">
        <v>86</v>
      </c>
      <c r="C216" s="53">
        <f t="shared" si="72"/>
        <v>37.73116803320627</v>
      </c>
      <c r="D216" s="54">
        <f aca="true" t="shared" si="87" ref="D216:P216">100*SQRT(EXP($M85+$N85*LN(D$137*1000)))</f>
        <v>22.55286124115222</v>
      </c>
      <c r="E216" s="54">
        <f t="shared" si="87"/>
        <v>15.280285976552637</v>
      </c>
      <c r="F216" s="54">
        <f t="shared" si="87"/>
        <v>12.168352313267118</v>
      </c>
      <c r="G216" s="54">
        <f t="shared" si="87"/>
        <v>10.352883256302176</v>
      </c>
      <c r="H216" s="54">
        <f t="shared" si="87"/>
        <v>6.188176822931773</v>
      </c>
      <c r="I216" s="54">
        <f t="shared" si="87"/>
        <v>4.192688037087462</v>
      </c>
      <c r="J216" s="54">
        <f t="shared" si="87"/>
        <v>3.338818740250483</v>
      </c>
      <c r="K216" s="54">
        <f t="shared" si="87"/>
        <v>2.8406804587733303</v>
      </c>
      <c r="L216" s="54">
        <f t="shared" si="87"/>
        <v>1.6979456390214354</v>
      </c>
      <c r="M216" s="54">
        <f t="shared" si="87"/>
        <v>1.150412564484098</v>
      </c>
      <c r="N216" s="54">
        <f t="shared" si="87"/>
        <v>0.9161232591937281</v>
      </c>
      <c r="O216" s="54">
        <f t="shared" si="87"/>
        <v>0.7794413661473949</v>
      </c>
      <c r="P216" s="54">
        <f t="shared" si="87"/>
        <v>0.4658915663799697</v>
      </c>
    </row>
    <row r="217" spans="2:16" ht="12.75" customHeight="1">
      <c r="B217" s="57" t="s">
        <v>155</v>
      </c>
      <c r="C217" s="53">
        <f t="shared" si="72"/>
        <v>38.820240384283935</v>
      </c>
      <c r="D217" s="54">
        <f aca="true" t="shared" si="88" ref="D217:P217">100*SQRT(EXP($M86+$N86*LN(D$137*1000)))</f>
        <v>23.85838353676632</v>
      </c>
      <c r="E217" s="54">
        <f t="shared" si="88"/>
        <v>16.508593529554005</v>
      </c>
      <c r="F217" s="54">
        <f t="shared" si="88"/>
        <v>13.309338515384445</v>
      </c>
      <c r="G217" s="54">
        <f t="shared" si="88"/>
        <v>11.422972554031235</v>
      </c>
      <c r="H217" s="54">
        <f t="shared" si="88"/>
        <v>7.020401152239272</v>
      </c>
      <c r="I217" s="54">
        <f t="shared" si="88"/>
        <v>4.85770332504425</v>
      </c>
      <c r="J217" s="54">
        <f t="shared" si="88"/>
        <v>3.916312909672153</v>
      </c>
      <c r="K217" s="54">
        <f t="shared" si="88"/>
        <v>3.3612440489414537</v>
      </c>
      <c r="L217" s="54">
        <f t="shared" si="88"/>
        <v>2.0657741653960606</v>
      </c>
      <c r="M217" s="54">
        <f t="shared" si="88"/>
        <v>1.4293938215815696</v>
      </c>
      <c r="N217" s="54">
        <f t="shared" si="88"/>
        <v>1.1523868589514</v>
      </c>
      <c r="O217" s="54">
        <f t="shared" si="88"/>
        <v>0.9890561763240168</v>
      </c>
      <c r="P217" s="54">
        <f t="shared" si="88"/>
        <v>0.6078602646597504</v>
      </c>
    </row>
    <row r="218" spans="2:16" ht="12.75" customHeight="1">
      <c r="B218" s="55" t="s">
        <v>88</v>
      </c>
      <c r="C218" s="53">
        <f t="shared" si="72"/>
        <v>34.3474765105576</v>
      </c>
      <c r="D218" s="54">
        <f aca="true" t="shared" si="89" ref="D218:P218">100*SQRT(EXP($M87+$N87*LN(D$137*1000)))</f>
        <v>20.507799456706206</v>
      </c>
      <c r="E218" s="54">
        <f t="shared" si="89"/>
        <v>13.883147251916414</v>
      </c>
      <c r="F218" s="54">
        <f t="shared" si="89"/>
        <v>11.050376404198959</v>
      </c>
      <c r="G218" s="54">
        <f t="shared" si="89"/>
        <v>9.398462181439278</v>
      </c>
      <c r="H218" s="54">
        <f t="shared" si="89"/>
        <v>5.611526586506295</v>
      </c>
      <c r="I218" s="54">
        <f t="shared" si="89"/>
        <v>3.798830297369375</v>
      </c>
      <c r="J218" s="54">
        <f t="shared" si="89"/>
        <v>3.0237023291539313</v>
      </c>
      <c r="K218" s="54">
        <f t="shared" si="89"/>
        <v>2.571690859117223</v>
      </c>
      <c r="L218" s="54">
        <f t="shared" si="89"/>
        <v>1.535475841644714</v>
      </c>
      <c r="M218" s="54">
        <f t="shared" si="89"/>
        <v>1.0394697518042566</v>
      </c>
      <c r="N218" s="54">
        <f t="shared" si="89"/>
        <v>0.8273723392677197</v>
      </c>
      <c r="O218" s="54">
        <f t="shared" si="89"/>
        <v>0.7036889383805844</v>
      </c>
      <c r="P218" s="54">
        <f t="shared" si="89"/>
        <v>0.4201505640094326</v>
      </c>
    </row>
    <row r="219" spans="2:16" ht="12.75" customHeight="1">
      <c r="B219" s="55" t="s">
        <v>89</v>
      </c>
      <c r="C219" s="53">
        <f t="shared" si="72"/>
        <v>29.758855200158617</v>
      </c>
      <c r="D219" s="54">
        <f aca="true" t="shared" si="90" ref="D219:P219">100*SQRT(EXP($M88+$N88*LN(D$137*1000)))</f>
        <v>18.009593439660748</v>
      </c>
      <c r="E219" s="54">
        <f t="shared" si="90"/>
        <v>12.317095672618935</v>
      </c>
      <c r="F219" s="54">
        <f t="shared" si="90"/>
        <v>9.862614983652756</v>
      </c>
      <c r="G219" s="54">
        <f t="shared" si="90"/>
        <v>8.42389065120984</v>
      </c>
      <c r="H219" s="54">
        <f t="shared" si="90"/>
        <v>5.098006787829655</v>
      </c>
      <c r="I219" s="54">
        <f t="shared" si="90"/>
        <v>3.486621591749907</v>
      </c>
      <c r="J219" s="54">
        <f t="shared" si="90"/>
        <v>2.7918274946555006</v>
      </c>
      <c r="K219" s="54">
        <f t="shared" si="90"/>
        <v>2.384565307578175</v>
      </c>
      <c r="L219" s="54">
        <f t="shared" si="90"/>
        <v>1.4431016055877606</v>
      </c>
      <c r="M219" s="54">
        <f t="shared" si="90"/>
        <v>0.986964008981498</v>
      </c>
      <c r="N219" s="54">
        <f t="shared" si="90"/>
        <v>0.7902874412955816</v>
      </c>
      <c r="O219" s="54">
        <f t="shared" si="90"/>
        <v>0.6750030290681371</v>
      </c>
      <c r="P219" s="54">
        <f t="shared" si="90"/>
        <v>0.40850126936307163</v>
      </c>
    </row>
    <row r="220" spans="2:16" ht="12.75" customHeight="1">
      <c r="B220" s="55" t="s">
        <v>90</v>
      </c>
      <c r="C220" s="53">
        <f t="shared" si="72"/>
        <v>41.46888930262742</v>
      </c>
      <c r="D220" s="54">
        <f aca="true" t="shared" si="91" ref="D220:P220">100*SQRT(EXP($M89+$N89*LN(D$137*1000)))</f>
        <v>25.110629144658486</v>
      </c>
      <c r="E220" s="54">
        <f t="shared" si="91"/>
        <v>17.18103125945588</v>
      </c>
      <c r="F220" s="54">
        <f t="shared" si="91"/>
        <v>13.76076296611326</v>
      </c>
      <c r="G220" s="54">
        <f t="shared" si="91"/>
        <v>11.755493398348104</v>
      </c>
      <c r="H220" s="54">
        <f t="shared" si="91"/>
        <v>7.118296151705654</v>
      </c>
      <c r="I220" s="54">
        <f t="shared" si="91"/>
        <v>4.870434268770001</v>
      </c>
      <c r="J220" s="54">
        <f t="shared" si="91"/>
        <v>3.9008654662503472</v>
      </c>
      <c r="K220" s="54">
        <f t="shared" si="91"/>
        <v>3.3324168397693357</v>
      </c>
      <c r="L220" s="54">
        <f t="shared" si="91"/>
        <v>2.0178761675577563</v>
      </c>
      <c r="M220" s="54">
        <f t="shared" si="91"/>
        <v>1.3806580995162225</v>
      </c>
      <c r="N220" s="54">
        <f t="shared" si="91"/>
        <v>1.1058072450820293</v>
      </c>
      <c r="O220" s="54">
        <f t="shared" si="91"/>
        <v>0.9446648998619436</v>
      </c>
      <c r="P220" s="54">
        <f t="shared" si="91"/>
        <v>0.5720223127583559</v>
      </c>
    </row>
    <row r="221" spans="2:16" ht="12.75" customHeight="1">
      <c r="B221" s="55" t="s">
        <v>91</v>
      </c>
      <c r="C221" s="53">
        <f t="shared" si="72"/>
        <v>41.35293342724188</v>
      </c>
      <c r="D221" s="54">
        <f aca="true" t="shared" si="92" ref="D221:P221">100*SQRT(EXP($M90+$N90*LN(D$137*1000)))</f>
        <v>25.19095131713173</v>
      </c>
      <c r="E221" s="54">
        <f t="shared" si="92"/>
        <v>17.31431594861395</v>
      </c>
      <c r="F221" s="54">
        <f t="shared" si="92"/>
        <v>13.904343707097661</v>
      </c>
      <c r="G221" s="54">
        <f t="shared" si="92"/>
        <v>11.900524636580547</v>
      </c>
      <c r="H221" s="54">
        <f t="shared" si="92"/>
        <v>7.249438236247084</v>
      </c>
      <c r="I221" s="54">
        <f t="shared" si="92"/>
        <v>4.982704404139849</v>
      </c>
      <c r="J221" s="54">
        <f t="shared" si="92"/>
        <v>4.001384451551251</v>
      </c>
      <c r="K221" s="54">
        <f t="shared" si="92"/>
        <v>3.4247264918953713</v>
      </c>
      <c r="L221" s="54">
        <f t="shared" si="92"/>
        <v>2.0862393833225523</v>
      </c>
      <c r="M221" s="54">
        <f t="shared" si="92"/>
        <v>1.4339199569141587</v>
      </c>
      <c r="N221" s="54">
        <f t="shared" si="92"/>
        <v>1.1515162359617905</v>
      </c>
      <c r="O221" s="54">
        <f t="shared" si="92"/>
        <v>0.9855659227188541</v>
      </c>
      <c r="P221" s="54">
        <f t="shared" si="92"/>
        <v>0.6003768323404903</v>
      </c>
    </row>
    <row r="222" spans="2:16" ht="12.75" customHeight="1">
      <c r="B222" s="57" t="s">
        <v>156</v>
      </c>
      <c r="C222" s="53">
        <f t="shared" si="72"/>
        <v>17.703559334571086</v>
      </c>
      <c r="D222" s="54">
        <f aca="true" t="shared" si="93" ref="D222:P222">100*SQRT(EXP($M91+$N91*LN(D$137*1000)))</f>
        <v>10.888623666959592</v>
      </c>
      <c r="E222" s="54">
        <f t="shared" si="93"/>
        <v>7.538611812683488</v>
      </c>
      <c r="F222" s="54">
        <f t="shared" si="93"/>
        <v>6.07972069914456</v>
      </c>
      <c r="G222" s="54">
        <f t="shared" si="93"/>
        <v>5.219270111683433</v>
      </c>
      <c r="H222" s="54">
        <f t="shared" si="93"/>
        <v>3.210126674998824</v>
      </c>
      <c r="I222" s="54">
        <f t="shared" si="93"/>
        <v>2.2224938258991007</v>
      </c>
      <c r="J222" s="54">
        <f t="shared" si="93"/>
        <v>1.7923912323361668</v>
      </c>
      <c r="K222" s="54">
        <f t="shared" si="93"/>
        <v>1.5387177224591702</v>
      </c>
      <c r="L222" s="54">
        <f t="shared" si="93"/>
        <v>0.9463926373732812</v>
      </c>
      <c r="M222" s="54">
        <f t="shared" si="93"/>
        <v>0.6552239230370099</v>
      </c>
      <c r="N222" s="54">
        <f t="shared" si="93"/>
        <v>0.5284233419156239</v>
      </c>
      <c r="O222" s="54">
        <f t="shared" si="93"/>
        <v>0.45363665392789393</v>
      </c>
      <c r="P222" s="54">
        <f t="shared" si="93"/>
        <v>0.2790104923428547</v>
      </c>
    </row>
    <row r="223" spans="2:16" ht="12.75" customHeight="1">
      <c r="B223" s="55" t="s">
        <v>93</v>
      </c>
      <c r="C223" s="53">
        <f t="shared" si="72"/>
        <v>17.733285352957065</v>
      </c>
      <c r="D223" s="54">
        <f aca="true" t="shared" si="94" ref="D223:P223">100*SQRT(EXP($M92+$N92*LN(D$137*1000)))</f>
        <v>10.891343272396373</v>
      </c>
      <c r="E223" s="54">
        <f t="shared" si="94"/>
        <v>7.532353803874632</v>
      </c>
      <c r="F223" s="54">
        <f t="shared" si="94"/>
        <v>6.070836500676684</v>
      </c>
      <c r="G223" s="54">
        <f t="shared" si="94"/>
        <v>5.209307282650839</v>
      </c>
      <c r="H223" s="54">
        <f t="shared" si="94"/>
        <v>3.1994271054395313</v>
      </c>
      <c r="I223" s="54">
        <f t="shared" si="94"/>
        <v>2.212694644282809</v>
      </c>
      <c r="J223" s="54">
        <f t="shared" si="94"/>
        <v>1.7833611857762217</v>
      </c>
      <c r="K223" s="54">
        <f t="shared" si="94"/>
        <v>1.5302794617554574</v>
      </c>
      <c r="L223" s="54">
        <f t="shared" si="94"/>
        <v>0.9398596249339345</v>
      </c>
      <c r="M223" s="54">
        <f t="shared" si="94"/>
        <v>0.649998355934811</v>
      </c>
      <c r="N223" s="54">
        <f t="shared" si="94"/>
        <v>0.5238779068714281</v>
      </c>
      <c r="O223" s="54">
        <f t="shared" si="94"/>
        <v>0.44953294248346487</v>
      </c>
      <c r="P223" s="54">
        <f t="shared" si="94"/>
        <v>0.27609196442673867</v>
      </c>
    </row>
    <row r="224" spans="2:16" ht="12.75" customHeight="1">
      <c r="B224" s="55" t="s">
        <v>94</v>
      </c>
      <c r="C224" s="53">
        <f t="shared" si="72"/>
        <v>16.191327534138917</v>
      </c>
      <c r="D224" s="54">
        <f aca="true" t="shared" si="95" ref="D224:P224">100*SQRT(EXP($M93+$N93*LN(D$137*1000)))</f>
        <v>9.740277225957755</v>
      </c>
      <c r="E224" s="54">
        <f t="shared" si="95"/>
        <v>6.631469637635762</v>
      </c>
      <c r="F224" s="54">
        <f t="shared" si="95"/>
        <v>5.29594602296651</v>
      </c>
      <c r="G224" s="54">
        <f t="shared" si="95"/>
        <v>4.51490122249173</v>
      </c>
      <c r="H224" s="54">
        <f t="shared" si="95"/>
        <v>2.71604594880575</v>
      </c>
      <c r="I224" s="54">
        <f t="shared" si="95"/>
        <v>1.849164641426098</v>
      </c>
      <c r="J224" s="54">
        <f t="shared" si="95"/>
        <v>1.4767580436456993</v>
      </c>
      <c r="K224" s="54">
        <f t="shared" si="95"/>
        <v>1.2589661351657284</v>
      </c>
      <c r="L224" s="54">
        <f t="shared" si="95"/>
        <v>0.7573609482453681</v>
      </c>
      <c r="M224" s="54">
        <f t="shared" si="95"/>
        <v>0.515633797325142</v>
      </c>
      <c r="N224" s="54">
        <f t="shared" si="95"/>
        <v>0.4117893781422437</v>
      </c>
      <c r="O224" s="54">
        <f t="shared" si="95"/>
        <v>0.3510587832128446</v>
      </c>
      <c r="P224" s="54">
        <f t="shared" si="95"/>
        <v>0.21118774009671465</v>
      </c>
    </row>
    <row r="225" spans="2:16" ht="12.75" customHeight="1">
      <c r="B225" s="57" t="s">
        <v>157</v>
      </c>
      <c r="C225" s="53">
        <f t="shared" si="72"/>
        <v>48.413024517686864</v>
      </c>
      <c r="D225" s="54">
        <f aca="true" t="shared" si="96" ref="D225:P225">100*SQRT(EXP($M94+$N94*LN(D$137*1000)))</f>
        <v>30.281115511473466</v>
      </c>
      <c r="E225" s="54">
        <f t="shared" si="96"/>
        <v>21.23295429078689</v>
      </c>
      <c r="F225" s="54">
        <f t="shared" si="96"/>
        <v>17.25169456073857</v>
      </c>
      <c r="G225" s="54">
        <f t="shared" si="96"/>
        <v>14.888432618799111</v>
      </c>
      <c r="H225" s="54">
        <f t="shared" si="96"/>
        <v>9.312335934515714</v>
      </c>
      <c r="I225" s="54">
        <f t="shared" si="96"/>
        <v>6.529759551397814</v>
      </c>
      <c r="J225" s="54">
        <f t="shared" si="96"/>
        <v>5.305404786966441</v>
      </c>
      <c r="K225" s="54">
        <f t="shared" si="96"/>
        <v>4.578632053106698</v>
      </c>
      <c r="L225" s="54">
        <f t="shared" si="96"/>
        <v>2.8638178974752346</v>
      </c>
      <c r="M225" s="54">
        <f t="shared" si="96"/>
        <v>2.0080936084137746</v>
      </c>
      <c r="N225" s="54">
        <f t="shared" si="96"/>
        <v>1.6315684151761016</v>
      </c>
      <c r="O225" s="54">
        <f t="shared" si="96"/>
        <v>1.408064368794987</v>
      </c>
      <c r="P225" s="54">
        <f t="shared" si="96"/>
        <v>0.8807084503364173</v>
      </c>
    </row>
    <row r="226" spans="2:16" ht="12.75" customHeight="1">
      <c r="B226" s="55" t="s">
        <v>96</v>
      </c>
      <c r="C226" s="53">
        <f t="shared" si="72"/>
        <v>41.516371262250814</v>
      </c>
      <c r="D226" s="54">
        <f aca="true" t="shared" si="97" ref="D226:P226">100*SQRT(EXP($M95+$N95*LN(D$137*1000)))</f>
        <v>26.441615781962284</v>
      </c>
      <c r="E226" s="54">
        <f t="shared" si="97"/>
        <v>18.7962672106908</v>
      </c>
      <c r="F226" s="54">
        <f t="shared" si="97"/>
        <v>15.394677172983922</v>
      </c>
      <c r="G226" s="54">
        <f t="shared" si="97"/>
        <v>13.361500445698985</v>
      </c>
      <c r="H226" s="54">
        <f t="shared" si="97"/>
        <v>8.509887793997345</v>
      </c>
      <c r="I226" s="54">
        <f t="shared" si="97"/>
        <v>6.049332469995514</v>
      </c>
      <c r="J226" s="54">
        <f t="shared" si="97"/>
        <v>4.954575259212214</v>
      </c>
      <c r="K226" s="54">
        <f t="shared" si="97"/>
        <v>4.300223953405683</v>
      </c>
      <c r="L226" s="54">
        <f t="shared" si="97"/>
        <v>2.7387959519412832</v>
      </c>
      <c r="M226" s="54">
        <f t="shared" si="97"/>
        <v>1.9468984411824135</v>
      </c>
      <c r="N226" s="54">
        <f t="shared" si="97"/>
        <v>1.5945651684256583</v>
      </c>
      <c r="O226" s="54">
        <f t="shared" si="97"/>
        <v>1.3839707691957954</v>
      </c>
      <c r="P226" s="54">
        <f t="shared" si="97"/>
        <v>0.8814456133794111</v>
      </c>
    </row>
    <row r="227" spans="2:16" ht="12.75" customHeight="1">
      <c r="B227" s="55" t="s">
        <v>97</v>
      </c>
      <c r="C227" s="53">
        <f t="shared" si="72"/>
        <v>28.292114857379993</v>
      </c>
      <c r="D227" s="54">
        <f aca="true" t="shared" si="98" ref="D227:P227">100*SQRT(EXP($M96+$N96*LN(D$137*1000)))</f>
        <v>17.219812226927697</v>
      </c>
      <c r="E227" s="54">
        <f t="shared" si="98"/>
        <v>11.827836628008393</v>
      </c>
      <c r="F227" s="54">
        <f t="shared" si="98"/>
        <v>9.494769457637002</v>
      </c>
      <c r="G227" s="54">
        <f t="shared" si="98"/>
        <v>8.12423024451394</v>
      </c>
      <c r="H227" s="54">
        <f t="shared" si="98"/>
        <v>4.944760050780182</v>
      </c>
      <c r="I227" s="54">
        <f t="shared" si="98"/>
        <v>3.396425772510608</v>
      </c>
      <c r="J227" s="54">
        <f t="shared" si="98"/>
        <v>2.7264732092765596</v>
      </c>
      <c r="K227" s="54">
        <f t="shared" si="98"/>
        <v>2.332915633864617</v>
      </c>
      <c r="L227" s="54">
        <f t="shared" si="98"/>
        <v>1.4199139710453192</v>
      </c>
      <c r="M227" s="54">
        <f t="shared" si="98"/>
        <v>0.9753016034105219</v>
      </c>
      <c r="N227" s="54">
        <f t="shared" si="98"/>
        <v>0.7829211856137956</v>
      </c>
      <c r="O227" s="54">
        <f t="shared" si="98"/>
        <v>0.6699090487255829</v>
      </c>
      <c r="P227" s="54">
        <f t="shared" si="98"/>
        <v>0.407735797989142</v>
      </c>
    </row>
    <row r="228" spans="2:16" ht="12.75" customHeight="1">
      <c r="B228" s="55" t="s">
        <v>98</v>
      </c>
      <c r="C228" s="53">
        <f t="shared" si="72"/>
        <v>49.485350863652386</v>
      </c>
      <c r="D228" s="54">
        <f aca="true" t="shared" si="99" ref="D228:P228">100*SQRT(EXP($M97+$N97*LN(D$137*1000)))</f>
        <v>31.056769102173433</v>
      </c>
      <c r="E228" s="54">
        <f t="shared" si="99"/>
        <v>21.832668143378353</v>
      </c>
      <c r="F228" s="54">
        <f t="shared" si="99"/>
        <v>17.76554842967886</v>
      </c>
      <c r="G228" s="54">
        <f t="shared" si="99"/>
        <v>15.348196610236894</v>
      </c>
      <c r="H228" s="54">
        <f t="shared" si="99"/>
        <v>9.63245465455526</v>
      </c>
      <c r="I228" s="54">
        <f t="shared" si="99"/>
        <v>6.77154101855134</v>
      </c>
      <c r="J228" s="54">
        <f t="shared" si="99"/>
        <v>5.510097946737521</v>
      </c>
      <c r="K228" s="54">
        <f t="shared" si="99"/>
        <v>4.760340890287891</v>
      </c>
      <c r="L228" s="54">
        <f t="shared" si="99"/>
        <v>2.9875671344566874</v>
      </c>
      <c r="M228" s="54">
        <f t="shared" si="99"/>
        <v>2.1002365567412498</v>
      </c>
      <c r="N228" s="54">
        <f t="shared" si="99"/>
        <v>1.7089919572603842</v>
      </c>
      <c r="O228" s="54">
        <f t="shared" si="99"/>
        <v>1.476450033004701</v>
      </c>
      <c r="P228" s="54">
        <f t="shared" si="99"/>
        <v>0.9266129665780236</v>
      </c>
    </row>
    <row r="229" spans="2:16" ht="12.75" customHeight="1">
      <c r="B229" s="55" t="s">
        <v>99</v>
      </c>
      <c r="C229" s="53">
        <f t="shared" si="72"/>
        <v>41.07865175903675</v>
      </c>
      <c r="D229" s="54">
        <f aca="true" t="shared" si="100" ref="D229:P229">100*SQRT(EXP($M98+$N98*LN(D$137*1000)))</f>
        <v>25.382886537270977</v>
      </c>
      <c r="E229" s="54">
        <f t="shared" si="100"/>
        <v>17.635255082093895</v>
      </c>
      <c r="F229" s="54">
        <f t="shared" si="100"/>
        <v>14.251628994156723</v>
      </c>
      <c r="G229" s="54">
        <f t="shared" si="100"/>
        <v>12.252437143185372</v>
      </c>
      <c r="H229" s="54">
        <f t="shared" si="100"/>
        <v>7.5708965239372175</v>
      </c>
      <c r="I229" s="54">
        <f t="shared" si="100"/>
        <v>5.260027901228824</v>
      </c>
      <c r="J229" s="54">
        <f t="shared" si="100"/>
        <v>4.250801352079189</v>
      </c>
      <c r="K229" s="54">
        <f t="shared" si="100"/>
        <v>3.65450689151899</v>
      </c>
      <c r="L229" s="54">
        <f t="shared" si="100"/>
        <v>2.258154291947885</v>
      </c>
      <c r="M229" s="54">
        <f t="shared" si="100"/>
        <v>1.5688967011199386</v>
      </c>
      <c r="N229" s="54">
        <f t="shared" si="100"/>
        <v>1.2678769663627079</v>
      </c>
      <c r="O229" s="54">
        <f t="shared" si="100"/>
        <v>1.0900215576774366</v>
      </c>
      <c r="P229" s="54">
        <f t="shared" si="100"/>
        <v>0.6735346058581184</v>
      </c>
    </row>
    <row r="230" spans="2:16" ht="12.75" customHeight="1">
      <c r="B230" s="55" t="s">
        <v>100</v>
      </c>
      <c r="C230" s="53">
        <f t="shared" si="72"/>
        <v>52.44668910976979</v>
      </c>
      <c r="D230" s="54">
        <f aca="true" t="shared" si="101" ref="D230:P230">100*SQRT(EXP($M99+$N99*LN(D$137*1000)))</f>
        <v>31.62215501335175</v>
      </c>
      <c r="E230" s="54">
        <f t="shared" si="101"/>
        <v>21.566253043523552</v>
      </c>
      <c r="F230" s="54">
        <f t="shared" si="101"/>
        <v>17.240272306336514</v>
      </c>
      <c r="G230" s="54">
        <f t="shared" si="101"/>
        <v>14.708145923037499</v>
      </c>
      <c r="H230" s="54">
        <f t="shared" si="101"/>
        <v>8.868114998905622</v>
      </c>
      <c r="I230" s="54">
        <f t="shared" si="101"/>
        <v>6.048038535157186</v>
      </c>
      <c r="J230" s="54">
        <f t="shared" si="101"/>
        <v>4.834860791760912</v>
      </c>
      <c r="K230" s="54">
        <f t="shared" si="101"/>
        <v>4.124751441231911</v>
      </c>
      <c r="L230" s="54">
        <f t="shared" si="101"/>
        <v>2.4869735664950556</v>
      </c>
      <c r="M230" s="54">
        <f t="shared" si="101"/>
        <v>1.6961115150103023</v>
      </c>
      <c r="N230" s="54">
        <f t="shared" si="101"/>
        <v>1.355888031253157</v>
      </c>
      <c r="O230" s="54">
        <f t="shared" si="101"/>
        <v>1.1567450133395951</v>
      </c>
      <c r="P230" s="54">
        <f t="shared" si="101"/>
        <v>0.6974466976587924</v>
      </c>
    </row>
    <row r="231" spans="2:16" ht="12.75" customHeight="1">
      <c r="B231" s="57" t="s">
        <v>158</v>
      </c>
      <c r="C231" s="53">
        <f t="shared" si="72"/>
        <v>42.31818280360618</v>
      </c>
      <c r="D231" s="54">
        <f aca="true" t="shared" si="102" ref="D231:P231">100*SQRT(EXP($M100+$N100*LN(D$137*1000)))</f>
        <v>26.079805004977842</v>
      </c>
      <c r="E231" s="54">
        <f t="shared" si="102"/>
        <v>18.083272584734345</v>
      </c>
      <c r="F231" s="54">
        <f t="shared" si="102"/>
        <v>14.596610363308196</v>
      </c>
      <c r="G231" s="54">
        <f t="shared" si="102"/>
        <v>12.53861933827302</v>
      </c>
      <c r="H231" s="54">
        <f t="shared" si="102"/>
        <v>7.727287083459994</v>
      </c>
      <c r="I231" s="54">
        <f t="shared" si="102"/>
        <v>5.357963322349719</v>
      </c>
      <c r="J231" s="54">
        <f t="shared" si="102"/>
        <v>4.324886581826867</v>
      </c>
      <c r="K231" s="54">
        <f t="shared" si="102"/>
        <v>3.7151163990131653</v>
      </c>
      <c r="L231" s="54">
        <f t="shared" si="102"/>
        <v>2.289548010761992</v>
      </c>
      <c r="M231" s="54">
        <f t="shared" si="102"/>
        <v>1.587531838008103</v>
      </c>
      <c r="N231" s="54">
        <f t="shared" si="102"/>
        <v>1.2814375036470307</v>
      </c>
      <c r="O231" s="54">
        <f t="shared" si="102"/>
        <v>1.1007663193097266</v>
      </c>
      <c r="P231" s="54">
        <f t="shared" si="102"/>
        <v>0.6783791047189888</v>
      </c>
    </row>
    <row r="232" spans="2:16" ht="12.75" customHeight="1">
      <c r="B232" s="55" t="s">
        <v>102</v>
      </c>
      <c r="C232" s="53">
        <f t="shared" si="72"/>
        <v>37.10983537260669</v>
      </c>
      <c r="D232" s="54">
        <f aca="true" t="shared" si="103" ref="D232:P232">100*SQRT(EXP($M101+$N101*LN(D$137*1000)))</f>
        <v>22.894505567545405</v>
      </c>
      <c r="E232" s="54">
        <f t="shared" si="103"/>
        <v>15.88750315509698</v>
      </c>
      <c r="F232" s="54">
        <f t="shared" si="103"/>
        <v>12.830286754018964</v>
      </c>
      <c r="G232" s="54">
        <f t="shared" si="103"/>
        <v>11.025036367722626</v>
      </c>
      <c r="H232" s="54">
        <f t="shared" si="103"/>
        <v>6.801775161997608</v>
      </c>
      <c r="I232" s="54">
        <f t="shared" si="103"/>
        <v>4.720050582777581</v>
      </c>
      <c r="J232" s="54">
        <f t="shared" si="103"/>
        <v>3.811775952414662</v>
      </c>
      <c r="K232" s="54">
        <f t="shared" si="103"/>
        <v>3.275450448355587</v>
      </c>
      <c r="L232" s="54">
        <f t="shared" si="103"/>
        <v>2.0207531985294462</v>
      </c>
      <c r="M232" s="54">
        <f t="shared" si="103"/>
        <v>1.4022894149249345</v>
      </c>
      <c r="N232" s="54">
        <f t="shared" si="103"/>
        <v>1.132448260118225</v>
      </c>
      <c r="O232" s="54">
        <f t="shared" si="103"/>
        <v>0.9731102267419504</v>
      </c>
      <c r="P232" s="54">
        <f t="shared" si="103"/>
        <v>0.6003496722711014</v>
      </c>
    </row>
    <row r="233" spans="2:16" ht="12.75" customHeight="1">
      <c r="B233" s="55" t="s">
        <v>103</v>
      </c>
      <c r="C233" s="53">
        <f t="shared" si="72"/>
        <v>44.47547544258105</v>
      </c>
      <c r="D233" s="54">
        <f aca="true" t="shared" si="104" ref="D233:P233">100*SQRT(EXP($M102+$N102*LN(D$137*1000)))</f>
        <v>27.185775925098643</v>
      </c>
      <c r="E233" s="54">
        <f t="shared" si="104"/>
        <v>18.733730291573618</v>
      </c>
      <c r="F233" s="54">
        <f t="shared" si="104"/>
        <v>15.066959054055953</v>
      </c>
      <c r="G233" s="54">
        <f t="shared" si="104"/>
        <v>12.909421883133168</v>
      </c>
      <c r="H233" s="54">
        <f t="shared" si="104"/>
        <v>7.890925215414775</v>
      </c>
      <c r="I233" s="54">
        <f t="shared" si="104"/>
        <v>5.437640078541241</v>
      </c>
      <c r="J233" s="54">
        <f t="shared" si="104"/>
        <v>4.373325501057619</v>
      </c>
      <c r="K233" s="54">
        <f t="shared" si="104"/>
        <v>3.7470801986562483</v>
      </c>
      <c r="L233" s="54">
        <f t="shared" si="104"/>
        <v>2.290414697995891</v>
      </c>
      <c r="M233" s="54">
        <f t="shared" si="104"/>
        <v>1.5783257879535915</v>
      </c>
      <c r="N233" s="54">
        <f t="shared" si="104"/>
        <v>1.2693985474827605</v>
      </c>
      <c r="O233" s="54">
        <f t="shared" si="104"/>
        <v>1.0876250030612564</v>
      </c>
      <c r="P233" s="54">
        <f t="shared" si="104"/>
        <v>0.6648142449186618</v>
      </c>
    </row>
    <row r="234" spans="2:16" ht="12.75" customHeight="1">
      <c r="B234" s="55" t="s">
        <v>104</v>
      </c>
      <c r="C234" s="53">
        <f aca="true" t="shared" si="105" ref="C234:C264">100*SQRT(EXP($M103+$N103*LN(C$137*1000)))</f>
        <v>46.555191117784254</v>
      </c>
      <c r="D234" s="54">
        <f aca="true" t="shared" si="106" ref="D234:P234">100*SQRT(EXP($M103+$N103*LN(D$137*1000)))</f>
        <v>28.26149047416348</v>
      </c>
      <c r="E234" s="54">
        <f t="shared" si="106"/>
        <v>19.373700383769503</v>
      </c>
      <c r="F234" s="54">
        <f t="shared" si="106"/>
        <v>15.534202978922963</v>
      </c>
      <c r="G234" s="54">
        <f t="shared" si="106"/>
        <v>13.280979179183955</v>
      </c>
      <c r="H234" s="54">
        <f t="shared" si="106"/>
        <v>8.062264541250908</v>
      </c>
      <c r="I234" s="54">
        <f t="shared" si="106"/>
        <v>5.526810335062747</v>
      </c>
      <c r="J234" s="54">
        <f t="shared" si="106"/>
        <v>4.431502081182144</v>
      </c>
      <c r="K234" s="54">
        <f t="shared" si="106"/>
        <v>3.788716225257607</v>
      </c>
      <c r="L234" s="54">
        <f t="shared" si="106"/>
        <v>2.2999533443763163</v>
      </c>
      <c r="M234" s="54">
        <f t="shared" si="106"/>
        <v>1.5766545303522013</v>
      </c>
      <c r="N234" s="54">
        <f t="shared" si="106"/>
        <v>1.2641917143845163</v>
      </c>
      <c r="O234" s="54">
        <f t="shared" si="106"/>
        <v>1.0808217106483147</v>
      </c>
      <c r="P234" s="54">
        <f t="shared" si="106"/>
        <v>0.6561165736056414</v>
      </c>
    </row>
    <row r="235" spans="2:16" ht="12.75" customHeight="1">
      <c r="B235" s="55" t="s">
        <v>105</v>
      </c>
      <c r="C235" s="53">
        <f t="shared" si="105"/>
        <v>36.19516153202372</v>
      </c>
      <c r="D235" s="54">
        <f aca="true" t="shared" si="107" ref="D235:P235">100*SQRT(EXP($M104+$N104*LN(D$137*1000)))</f>
        <v>21.767908080839536</v>
      </c>
      <c r="E235" s="54">
        <f t="shared" si="107"/>
        <v>14.817070789735032</v>
      </c>
      <c r="F235" s="54">
        <f t="shared" si="107"/>
        <v>11.831555132725564</v>
      </c>
      <c r="G235" s="54">
        <f t="shared" si="107"/>
        <v>10.085745767241027</v>
      </c>
      <c r="H235" s="54">
        <f t="shared" si="107"/>
        <v>6.065605940003219</v>
      </c>
      <c r="I235" s="54">
        <f t="shared" si="107"/>
        <v>4.128762040977841</v>
      </c>
      <c r="J235" s="54">
        <f t="shared" si="107"/>
        <v>3.2968510720469753</v>
      </c>
      <c r="K235" s="54">
        <f t="shared" si="107"/>
        <v>2.8103830284448788</v>
      </c>
      <c r="L235" s="54">
        <f t="shared" si="107"/>
        <v>1.6901750633441421</v>
      </c>
      <c r="M235" s="54">
        <f t="shared" si="107"/>
        <v>1.150475436941903</v>
      </c>
      <c r="N235" s="54">
        <f t="shared" si="107"/>
        <v>0.9186642727289059</v>
      </c>
      <c r="O235" s="54">
        <f t="shared" si="107"/>
        <v>0.7831104361389819</v>
      </c>
      <c r="P235" s="54">
        <f t="shared" si="107"/>
        <v>0.47096560063525117</v>
      </c>
    </row>
    <row r="236" spans="2:16" ht="12.75" customHeight="1">
      <c r="B236" s="55" t="s">
        <v>106</v>
      </c>
      <c r="C236" s="53">
        <f t="shared" si="105"/>
        <v>33.59514016319133</v>
      </c>
      <c r="D236" s="54">
        <f aca="true" t="shared" si="108" ref="D236:P236">100*SQRT(EXP($M105+$N105*LN(D$137*1000)))</f>
        <v>20.489129605013968</v>
      </c>
      <c r="E236" s="54">
        <f t="shared" si="108"/>
        <v>14.095132928814522</v>
      </c>
      <c r="F236" s="54">
        <f t="shared" si="108"/>
        <v>11.32503317102456</v>
      </c>
      <c r="G236" s="54">
        <f t="shared" si="108"/>
        <v>9.69649644035311</v>
      </c>
      <c r="H236" s="54">
        <f t="shared" si="108"/>
        <v>5.913735478282907</v>
      </c>
      <c r="I236" s="54">
        <f t="shared" si="108"/>
        <v>4.068249324356171</v>
      </c>
      <c r="J236" s="54">
        <f t="shared" si="108"/>
        <v>3.268721109550183</v>
      </c>
      <c r="K236" s="54">
        <f t="shared" si="108"/>
        <v>2.798679891230109</v>
      </c>
      <c r="L236" s="54">
        <f t="shared" si="108"/>
        <v>1.7068693488347972</v>
      </c>
      <c r="M236" s="54">
        <f t="shared" si="108"/>
        <v>1.174210463194011</v>
      </c>
      <c r="N236" s="54">
        <f t="shared" si="108"/>
        <v>0.9434442734662953</v>
      </c>
      <c r="O236" s="54">
        <f t="shared" si="108"/>
        <v>0.807777240135876</v>
      </c>
      <c r="P236" s="54">
        <f t="shared" si="108"/>
        <v>0.4926502013305558</v>
      </c>
    </row>
    <row r="237" spans="2:16" ht="12.75" customHeight="1">
      <c r="B237" s="57" t="s">
        <v>159</v>
      </c>
      <c r="C237" s="53">
        <f t="shared" si="105"/>
        <v>21.097479777422766</v>
      </c>
      <c r="D237" s="54">
        <f aca="true" t="shared" si="109" ref="D237:P237">100*SQRT(EXP($M106+$N106*LN(D$137*1000)))</f>
        <v>13.034652579620811</v>
      </c>
      <c r="E237" s="54">
        <f t="shared" si="109"/>
        <v>9.055196430374195</v>
      </c>
      <c r="F237" s="54">
        <f t="shared" si="109"/>
        <v>7.317384586712268</v>
      </c>
      <c r="G237" s="54">
        <f t="shared" si="109"/>
        <v>6.290661135139129</v>
      </c>
      <c r="H237" s="54">
        <f t="shared" si="109"/>
        <v>3.886558169872467</v>
      </c>
      <c r="I237" s="54">
        <f t="shared" si="109"/>
        <v>2.6999989030236713</v>
      </c>
      <c r="J237" s="54">
        <f t="shared" si="109"/>
        <v>2.1818334377434385</v>
      </c>
      <c r="K237" s="54">
        <f t="shared" si="109"/>
        <v>1.875694060837443</v>
      </c>
      <c r="L237" s="54">
        <f t="shared" si="109"/>
        <v>1.1588597636594509</v>
      </c>
      <c r="M237" s="54">
        <f t="shared" si="109"/>
        <v>0.8050619478420056</v>
      </c>
      <c r="N237" s="54">
        <f t="shared" si="109"/>
        <v>0.6505599225575508</v>
      </c>
      <c r="O237" s="54">
        <f t="shared" si="109"/>
        <v>0.5592779732178411</v>
      </c>
      <c r="P237" s="54">
        <f t="shared" si="109"/>
        <v>0.34553862135373764</v>
      </c>
    </row>
    <row r="238" spans="2:16" ht="12.75" customHeight="1">
      <c r="B238" s="55" t="s">
        <v>108</v>
      </c>
      <c r="C238" s="53">
        <f t="shared" si="105"/>
        <v>21.450776170339086</v>
      </c>
      <c r="D238" s="54">
        <f aca="true" t="shared" si="110" ref="D238:P238">100*SQRT(EXP($M107+$N107*LN(D$137*1000)))</f>
        <v>13.217907714736876</v>
      </c>
      <c r="E238" s="54">
        <f t="shared" si="110"/>
        <v>9.164142047669941</v>
      </c>
      <c r="F238" s="54">
        <f t="shared" si="110"/>
        <v>7.396756108435028</v>
      </c>
      <c r="G238" s="54">
        <f t="shared" si="110"/>
        <v>6.353615207665565</v>
      </c>
      <c r="H238" s="54">
        <f t="shared" si="110"/>
        <v>3.9150797529647035</v>
      </c>
      <c r="I238" s="54">
        <f t="shared" si="110"/>
        <v>2.7143741474396648</v>
      </c>
      <c r="J238" s="54">
        <f t="shared" si="110"/>
        <v>2.190883058251738</v>
      </c>
      <c r="K238" s="54">
        <f t="shared" si="110"/>
        <v>1.8819098146620157</v>
      </c>
      <c r="L238" s="54">
        <f t="shared" si="110"/>
        <v>1.1596275146470325</v>
      </c>
      <c r="M238" s="54">
        <f t="shared" si="110"/>
        <v>0.8039843745287805</v>
      </c>
      <c r="N238" s="54">
        <f t="shared" si="110"/>
        <v>0.6489288688943996</v>
      </c>
      <c r="O238" s="54">
        <f t="shared" si="110"/>
        <v>0.5574125021371041</v>
      </c>
      <c r="P238" s="54">
        <f t="shared" si="110"/>
        <v>0.343476010088466</v>
      </c>
    </row>
    <row r="239" spans="2:16" ht="12.75" customHeight="1">
      <c r="B239" s="55" t="s">
        <v>109</v>
      </c>
      <c r="C239" s="53">
        <f t="shared" si="105"/>
        <v>19.46587026525724</v>
      </c>
      <c r="D239" s="54">
        <f aca="true" t="shared" si="111" ref="D239:P239">100*SQRT(EXP($M108+$N108*LN(D$137*1000)))</f>
        <v>11.866101789396767</v>
      </c>
      <c r="E239" s="54">
        <f t="shared" si="111"/>
        <v>8.160048748960143</v>
      </c>
      <c r="F239" s="54">
        <f t="shared" si="111"/>
        <v>6.554942573354731</v>
      </c>
      <c r="G239" s="54">
        <f t="shared" si="111"/>
        <v>5.61148022890769</v>
      </c>
      <c r="H239" s="54">
        <f t="shared" si="111"/>
        <v>3.420673963097854</v>
      </c>
      <c r="I239" s="54">
        <f t="shared" si="111"/>
        <v>2.3523198088625366</v>
      </c>
      <c r="J239" s="54">
        <f t="shared" si="111"/>
        <v>1.8896114147876417</v>
      </c>
      <c r="K239" s="54">
        <f t="shared" si="111"/>
        <v>1.6176369168360838</v>
      </c>
      <c r="L239" s="54">
        <f t="shared" si="111"/>
        <v>0.9860871387662704</v>
      </c>
      <c r="M239" s="54">
        <f t="shared" si="111"/>
        <v>0.6781097335812132</v>
      </c>
      <c r="N239" s="54">
        <f t="shared" si="111"/>
        <v>0.5447235058030945</v>
      </c>
      <c r="O239" s="54">
        <f t="shared" si="111"/>
        <v>0.466320665486924</v>
      </c>
      <c r="P239" s="54">
        <f t="shared" si="111"/>
        <v>0.2842620652333806</v>
      </c>
    </row>
    <row r="240" spans="2:16" ht="12.75" customHeight="1">
      <c r="B240" s="57" t="s">
        <v>160</v>
      </c>
      <c r="C240" s="53">
        <f t="shared" si="105"/>
        <v>31.72256837248909</v>
      </c>
      <c r="D240" s="54">
        <f aca="true" t="shared" si="112" ref="D240:P240">100*SQRT(EXP($M109+$N109*LN(D$137*1000)))</f>
        <v>19.99668979406733</v>
      </c>
      <c r="E240" s="54">
        <f t="shared" si="112"/>
        <v>14.104367686519925</v>
      </c>
      <c r="F240" s="54">
        <f t="shared" si="112"/>
        <v>11.499280833461535</v>
      </c>
      <c r="G240" s="54">
        <f t="shared" si="112"/>
        <v>9.948305938894315</v>
      </c>
      <c r="H240" s="54">
        <f t="shared" si="112"/>
        <v>6.271030311942499</v>
      </c>
      <c r="I240" s="54">
        <f t="shared" si="112"/>
        <v>4.423177946141365</v>
      </c>
      <c r="J240" s="54">
        <f t="shared" si="112"/>
        <v>3.606213799124453</v>
      </c>
      <c r="K240" s="54">
        <f t="shared" si="112"/>
        <v>3.1198227675558954</v>
      </c>
      <c r="L240" s="54">
        <f t="shared" si="112"/>
        <v>1.9666165539542924</v>
      </c>
      <c r="M240" s="54">
        <f t="shared" si="112"/>
        <v>1.3871237320287595</v>
      </c>
      <c r="N240" s="54">
        <f t="shared" si="112"/>
        <v>1.1309209813498302</v>
      </c>
      <c r="O240" s="54">
        <f t="shared" si="112"/>
        <v>0.9783870902991062</v>
      </c>
      <c r="P240" s="54">
        <f t="shared" si="112"/>
        <v>0.6167376775267152</v>
      </c>
    </row>
    <row r="241" spans="2:16" ht="12.75" customHeight="1">
      <c r="B241" s="55" t="s">
        <v>111</v>
      </c>
      <c r="C241" s="53">
        <f t="shared" si="105"/>
        <v>37.335138170238274</v>
      </c>
      <c r="D241" s="54">
        <f aca="true" t="shared" si="113" ref="D241:P241">100*SQRT(EXP($M110+$N110*LN(D$137*1000)))</f>
        <v>22.79693918845348</v>
      </c>
      <c r="E241" s="54">
        <f t="shared" si="113"/>
        <v>15.696734501629006</v>
      </c>
      <c r="F241" s="54">
        <f t="shared" si="113"/>
        <v>12.618451461938376</v>
      </c>
      <c r="G241" s="54">
        <f t="shared" si="113"/>
        <v>10.807919079743138</v>
      </c>
      <c r="H241" s="54">
        <f t="shared" si="113"/>
        <v>6.599345444797056</v>
      </c>
      <c r="I241" s="54">
        <f t="shared" si="113"/>
        <v>4.543950943378442</v>
      </c>
      <c r="J241" s="54">
        <f t="shared" si="113"/>
        <v>3.652837755426103</v>
      </c>
      <c r="K241" s="54">
        <f t="shared" si="113"/>
        <v>3.128717893091712</v>
      </c>
      <c r="L241" s="54">
        <f t="shared" si="113"/>
        <v>1.910403845873404</v>
      </c>
      <c r="M241" s="54">
        <f t="shared" si="113"/>
        <v>1.3154003575512496</v>
      </c>
      <c r="N241" s="54">
        <f t="shared" si="113"/>
        <v>1.0574374920499703</v>
      </c>
      <c r="O241" s="54">
        <f t="shared" si="113"/>
        <v>0.9057132628702922</v>
      </c>
      <c r="P241" s="54">
        <f t="shared" si="113"/>
        <v>0.5530310369197715</v>
      </c>
    </row>
    <row r="242" spans="2:16" ht="12.75" customHeight="1">
      <c r="B242" s="55" t="s">
        <v>112</v>
      </c>
      <c r="C242" s="53">
        <f t="shared" si="105"/>
        <v>27.899766469726945</v>
      </c>
      <c r="D242" s="54">
        <f aca="true" t="shared" si="114" ref="D242:P242">100*SQRT(EXP($M111+$N111*LN(D$137*1000)))</f>
        <v>16.981993651931308</v>
      </c>
      <c r="E242" s="54">
        <f t="shared" si="114"/>
        <v>11.66499542769895</v>
      </c>
      <c r="F242" s="54">
        <f t="shared" si="114"/>
        <v>9.364288601752971</v>
      </c>
      <c r="G242" s="54">
        <f t="shared" si="114"/>
        <v>8.012729313013407</v>
      </c>
      <c r="H242" s="54">
        <f t="shared" si="114"/>
        <v>4.87717768089151</v>
      </c>
      <c r="I242" s="54">
        <f t="shared" si="114"/>
        <v>3.3501517262200067</v>
      </c>
      <c r="J242" s="54">
        <f t="shared" si="114"/>
        <v>2.6893956211497216</v>
      </c>
      <c r="K242" s="54">
        <f t="shared" si="114"/>
        <v>2.3012318441191852</v>
      </c>
      <c r="L242" s="54">
        <f t="shared" si="114"/>
        <v>1.4007108127897046</v>
      </c>
      <c r="M242" s="54">
        <f t="shared" si="114"/>
        <v>0.9621535351864999</v>
      </c>
      <c r="N242" s="54">
        <f t="shared" si="114"/>
        <v>0.7723863621316961</v>
      </c>
      <c r="O242" s="54">
        <f t="shared" si="114"/>
        <v>0.6609068887161252</v>
      </c>
      <c r="P242" s="54">
        <f t="shared" si="114"/>
        <v>0.402279947427988</v>
      </c>
    </row>
    <row r="243" spans="2:16" ht="12.75" customHeight="1">
      <c r="B243" s="55" t="s">
        <v>113</v>
      </c>
      <c r="C243" s="53">
        <f t="shared" si="105"/>
        <v>37.396975598371476</v>
      </c>
      <c r="D243" s="54">
        <f aca="true" t="shared" si="115" ref="D243:P243">100*SQRT(EXP($M112+$N112*LN(D$137*1000)))</f>
        <v>22.68912993805178</v>
      </c>
      <c r="E243" s="54">
        <f t="shared" si="115"/>
        <v>15.547106717244159</v>
      </c>
      <c r="F243" s="54">
        <f t="shared" si="115"/>
        <v>12.462848111113656</v>
      </c>
      <c r="G243" s="54">
        <f t="shared" si="115"/>
        <v>10.653230332645062</v>
      </c>
      <c r="H243" s="54">
        <f t="shared" si="115"/>
        <v>6.463424472429911</v>
      </c>
      <c r="I243" s="54">
        <f t="shared" si="115"/>
        <v>4.428885122791262</v>
      </c>
      <c r="J243" s="54">
        <f t="shared" si="115"/>
        <v>3.5502761761901933</v>
      </c>
      <c r="K243" s="54">
        <f t="shared" si="115"/>
        <v>3.03477259068327</v>
      </c>
      <c r="L243" s="54">
        <f t="shared" si="115"/>
        <v>1.8412277608205647</v>
      </c>
      <c r="M243" s="54">
        <f t="shared" si="115"/>
        <v>1.2616510446362132</v>
      </c>
      <c r="N243" s="54">
        <f t="shared" si="115"/>
        <v>1.0113627972392383</v>
      </c>
      <c r="O243" s="54">
        <f t="shared" si="115"/>
        <v>0.86451192639104</v>
      </c>
      <c r="P243" s="54">
        <f t="shared" si="115"/>
        <v>0.5245082822081462</v>
      </c>
    </row>
    <row r="244" spans="2:16" ht="12.75" customHeight="1">
      <c r="B244" s="55" t="s">
        <v>114</v>
      </c>
      <c r="C244" s="53">
        <f t="shared" si="105"/>
        <v>23.966138005048354</v>
      </c>
      <c r="D244" s="54">
        <f aca="true" t="shared" si="116" ref="D244:P244">100*SQRT(EXP($M113+$N113*LN(D$137*1000)))</f>
        <v>14.52563206598847</v>
      </c>
      <c r="E244" s="54">
        <f t="shared" si="116"/>
        <v>9.945591511862062</v>
      </c>
      <c r="F244" s="54">
        <f t="shared" si="116"/>
        <v>7.968960974693435</v>
      </c>
      <c r="G244" s="54">
        <f t="shared" si="116"/>
        <v>6.8096720384671015</v>
      </c>
      <c r="H244" s="54">
        <f t="shared" si="116"/>
        <v>4.127272842207069</v>
      </c>
      <c r="I244" s="54">
        <f t="shared" si="116"/>
        <v>2.8259128112371186</v>
      </c>
      <c r="J244" s="54">
        <f t="shared" si="116"/>
        <v>2.2642784879889546</v>
      </c>
      <c r="K244" s="54">
        <f t="shared" si="116"/>
        <v>1.9348813422384865</v>
      </c>
      <c r="L244" s="54">
        <f t="shared" si="116"/>
        <v>1.1727118680023416</v>
      </c>
      <c r="M244" s="54">
        <f t="shared" si="116"/>
        <v>0.8029470350948417</v>
      </c>
      <c r="N244" s="54">
        <f t="shared" si="116"/>
        <v>0.6433658148723426</v>
      </c>
      <c r="O244" s="54">
        <f t="shared" si="116"/>
        <v>0.5497718226949074</v>
      </c>
      <c r="P244" s="54">
        <f t="shared" si="116"/>
        <v>0.3332111003880517</v>
      </c>
    </row>
    <row r="245" spans="2:16" ht="12.75" customHeight="1">
      <c r="B245" s="55" t="s">
        <v>115</v>
      </c>
      <c r="C245" s="53">
        <f t="shared" si="105"/>
        <v>13.969005834661314</v>
      </c>
      <c r="D245" s="54">
        <f aca="true" t="shared" si="117" ref="D245:P245">100*SQRT(EXP($M114+$N114*LN(D$137*1000)))</f>
        <v>8.693611412966867</v>
      </c>
      <c r="E245" s="54">
        <f t="shared" si="117"/>
        <v>6.072863348203373</v>
      </c>
      <c r="F245" s="54">
        <f t="shared" si="117"/>
        <v>4.923256044874689</v>
      </c>
      <c r="G245" s="54">
        <f t="shared" si="117"/>
        <v>4.242157544670605</v>
      </c>
      <c r="H245" s="54">
        <f t="shared" si="117"/>
        <v>2.6401069397825214</v>
      </c>
      <c r="I245" s="54">
        <f t="shared" si="117"/>
        <v>1.844228814509559</v>
      </c>
      <c r="J245" s="54">
        <f t="shared" si="117"/>
        <v>1.495111965898662</v>
      </c>
      <c r="K245" s="54">
        <f t="shared" si="117"/>
        <v>1.2882735426419907</v>
      </c>
      <c r="L245" s="54">
        <f t="shared" si="117"/>
        <v>0.8017570975269915</v>
      </c>
      <c r="M245" s="54">
        <f t="shared" si="117"/>
        <v>0.5600619881021291</v>
      </c>
      <c r="N245" s="54">
        <f t="shared" si="117"/>
        <v>0.45404093758244796</v>
      </c>
      <c r="O245" s="54">
        <f t="shared" si="117"/>
        <v>0.3912275070397489</v>
      </c>
      <c r="P245" s="54">
        <f t="shared" si="117"/>
        <v>0.24348045669993065</v>
      </c>
    </row>
    <row r="246" spans="2:16" ht="12.75" customHeight="1">
      <c r="B246" s="57" t="s">
        <v>161</v>
      </c>
      <c r="C246" s="53">
        <f t="shared" si="105"/>
        <v>40.14165640463385</v>
      </c>
      <c r="D246" s="54">
        <f aca="true" t="shared" si="118" ref="D246:P246">100*SQRT(EXP($M115+$N115*LN(D$137*1000)))</f>
        <v>24.70824635830681</v>
      </c>
      <c r="E246" s="54">
        <f t="shared" si="118"/>
        <v>17.11642871915105</v>
      </c>
      <c r="F246" s="54">
        <f t="shared" si="118"/>
        <v>13.808716249644887</v>
      </c>
      <c r="G246" s="54">
        <f t="shared" si="118"/>
        <v>11.857261249918002</v>
      </c>
      <c r="H246" s="54">
        <f t="shared" si="118"/>
        <v>7.298456474854363</v>
      </c>
      <c r="I246" s="54">
        <f t="shared" si="118"/>
        <v>5.055944003475282</v>
      </c>
      <c r="J246" s="54">
        <f t="shared" si="118"/>
        <v>4.078893866450578</v>
      </c>
      <c r="K246" s="54">
        <f t="shared" si="118"/>
        <v>3.5024624527596053</v>
      </c>
      <c r="L246" s="54">
        <f t="shared" si="118"/>
        <v>2.1558578517829665</v>
      </c>
      <c r="M246" s="54">
        <f t="shared" si="118"/>
        <v>1.4934522957862375</v>
      </c>
      <c r="N246" s="54">
        <f t="shared" si="118"/>
        <v>1.2048459011673875</v>
      </c>
      <c r="O246" s="54">
        <f t="shared" si="118"/>
        <v>1.0345764485096125</v>
      </c>
      <c r="P246" s="54">
        <f t="shared" si="118"/>
        <v>0.6368090421731261</v>
      </c>
    </row>
    <row r="247" spans="2:16" ht="12.75" customHeight="1">
      <c r="B247" s="55" t="s">
        <v>117</v>
      </c>
      <c r="C247" s="53">
        <f t="shared" si="105"/>
        <v>32.07116268782092</v>
      </c>
      <c r="D247" s="54">
        <f aca="true" t="shared" si="119" ref="D247:P247">100*SQRT(EXP($M116+$N116*LN(D$137*1000)))</f>
        <v>19.50565730875151</v>
      </c>
      <c r="E247" s="54">
        <f t="shared" si="119"/>
        <v>13.390525114895452</v>
      </c>
      <c r="F247" s="54">
        <f t="shared" si="119"/>
        <v>10.74574153041095</v>
      </c>
      <c r="G247" s="54">
        <f t="shared" si="119"/>
        <v>9.19252091915905</v>
      </c>
      <c r="H247" s="54">
        <f t="shared" si="119"/>
        <v>5.5908843903790775</v>
      </c>
      <c r="I247" s="54">
        <f t="shared" si="119"/>
        <v>3.8381109982004404</v>
      </c>
      <c r="J247" s="54">
        <f t="shared" si="119"/>
        <v>3.080039684613336</v>
      </c>
      <c r="K247" s="54">
        <f t="shared" si="119"/>
        <v>2.6348418257148714</v>
      </c>
      <c r="L247" s="54">
        <f t="shared" si="119"/>
        <v>1.6025088399640879</v>
      </c>
      <c r="M247" s="54">
        <f t="shared" si="119"/>
        <v>1.1001133942178631</v>
      </c>
      <c r="N247" s="54">
        <f t="shared" si="119"/>
        <v>0.8828282749911079</v>
      </c>
      <c r="O247" s="54">
        <f t="shared" si="119"/>
        <v>0.7552217185676613</v>
      </c>
      <c r="P247" s="54">
        <f t="shared" si="119"/>
        <v>0.4593252878886533</v>
      </c>
    </row>
    <row r="248" spans="2:16" ht="12.75" customHeight="1">
      <c r="B248" s="55" t="s">
        <v>118</v>
      </c>
      <c r="C248" s="53">
        <f t="shared" si="105"/>
        <v>37.300466967812284</v>
      </c>
      <c r="D248" s="54">
        <f aca="true" t="shared" si="120" ref="D248:P248">100*SQRT(EXP($M117+$N117*LN(D$137*1000)))</f>
        <v>22.835655239784984</v>
      </c>
      <c r="E248" s="54">
        <f t="shared" si="120"/>
        <v>15.75465699233456</v>
      </c>
      <c r="F248" s="54">
        <f t="shared" si="120"/>
        <v>12.679740045302138</v>
      </c>
      <c r="G248" s="54">
        <f t="shared" si="120"/>
        <v>10.869371355444112</v>
      </c>
      <c r="H248" s="54">
        <f t="shared" si="120"/>
        <v>6.65431929204274</v>
      </c>
      <c r="I248" s="54">
        <f t="shared" si="120"/>
        <v>4.590913501836312</v>
      </c>
      <c r="J248" s="54">
        <f t="shared" si="120"/>
        <v>3.6948814437581885</v>
      </c>
      <c r="K248" s="54">
        <f t="shared" si="120"/>
        <v>3.167339265872962</v>
      </c>
      <c r="L248" s="54">
        <f t="shared" si="120"/>
        <v>1.9390713678014508</v>
      </c>
      <c r="M248" s="54">
        <f t="shared" si="120"/>
        <v>1.337794075212029</v>
      </c>
      <c r="N248" s="54">
        <f t="shared" si="120"/>
        <v>1.076689966407216</v>
      </c>
      <c r="O248" s="54">
        <f t="shared" si="120"/>
        <v>0.9229639596512583</v>
      </c>
      <c r="P248" s="54">
        <f t="shared" si="120"/>
        <v>0.5650461909640566</v>
      </c>
    </row>
    <row r="249" spans="2:16" ht="12.75" customHeight="1">
      <c r="B249" s="55" t="s">
        <v>119</v>
      </c>
      <c r="C249" s="53">
        <f t="shared" si="105"/>
        <v>35.71694784958136</v>
      </c>
      <c r="D249" s="54">
        <f aca="true" t="shared" si="121" ref="D249:P249">100*SQRT(EXP($M118+$N118*LN(D$137*1000)))</f>
        <v>21.85400507938716</v>
      </c>
      <c r="E249" s="54">
        <f t="shared" si="121"/>
        <v>15.071034479780518</v>
      </c>
      <c r="F249" s="54">
        <f t="shared" si="121"/>
        <v>12.126546857759774</v>
      </c>
      <c r="G249" s="54">
        <f t="shared" si="121"/>
        <v>10.393338862402373</v>
      </c>
      <c r="H249" s="54">
        <f t="shared" si="121"/>
        <v>6.359336224564773</v>
      </c>
      <c r="I249" s="54">
        <f t="shared" si="121"/>
        <v>4.385547416172774</v>
      </c>
      <c r="J249" s="54">
        <f t="shared" si="121"/>
        <v>3.5287256697936322</v>
      </c>
      <c r="K249" s="54">
        <f t="shared" si="121"/>
        <v>3.0243763594707533</v>
      </c>
      <c r="L249" s="54">
        <f t="shared" si="121"/>
        <v>1.8505146800394099</v>
      </c>
      <c r="M249" s="54">
        <f t="shared" si="121"/>
        <v>1.27615832644421</v>
      </c>
      <c r="N249" s="54">
        <f t="shared" si="121"/>
        <v>1.026830226173788</v>
      </c>
      <c r="O249" s="54">
        <f t="shared" si="121"/>
        <v>0.8800687137041266</v>
      </c>
      <c r="P249" s="54">
        <f t="shared" si="121"/>
        <v>0.5384845933784103</v>
      </c>
    </row>
    <row r="250" spans="2:16" ht="12.75" customHeight="1">
      <c r="B250" s="55" t="s">
        <v>120</v>
      </c>
      <c r="C250" s="53">
        <f t="shared" si="105"/>
        <v>49.23033415263542</v>
      </c>
      <c r="D250" s="54">
        <f aca="true" t="shared" si="122" ref="D250:P250">100*SQRT(EXP($M119+$N119*LN(D$137*1000)))</f>
        <v>29.22151266407801</v>
      </c>
      <c r="E250" s="54">
        <f t="shared" si="122"/>
        <v>19.694243164600636</v>
      </c>
      <c r="F250" s="54">
        <f t="shared" si="122"/>
        <v>15.63500894885585</v>
      </c>
      <c r="G250" s="54">
        <f t="shared" si="122"/>
        <v>13.273207937083248</v>
      </c>
      <c r="H250" s="54">
        <f t="shared" si="122"/>
        <v>7.878541157650379</v>
      </c>
      <c r="I250" s="54">
        <f t="shared" si="122"/>
        <v>5.309851927406249</v>
      </c>
      <c r="J250" s="54">
        <f t="shared" si="122"/>
        <v>4.215423852962246</v>
      </c>
      <c r="K250" s="54">
        <f t="shared" si="122"/>
        <v>3.5786482455069555</v>
      </c>
      <c r="L250" s="54">
        <f t="shared" si="122"/>
        <v>2.1241682963625395</v>
      </c>
      <c r="M250" s="54">
        <f t="shared" si="122"/>
        <v>1.4316126420972626</v>
      </c>
      <c r="N250" s="54">
        <f t="shared" si="122"/>
        <v>1.1365390527277834</v>
      </c>
      <c r="O250" s="54">
        <f t="shared" si="122"/>
        <v>0.9648551673247016</v>
      </c>
      <c r="P250" s="54">
        <f t="shared" si="122"/>
        <v>0.5727064009674313</v>
      </c>
    </row>
    <row r="251" spans="2:16" ht="12.75" customHeight="1">
      <c r="B251" s="55" t="s">
        <v>121</v>
      </c>
      <c r="C251" s="53">
        <f t="shared" si="105"/>
        <v>39.28413525015683</v>
      </c>
      <c r="D251" s="54">
        <f aca="true" t="shared" si="123" ref="D251:P251">100*SQRT(EXP($M120+$N120*LN(D$137*1000)))</f>
        <v>23.587004525241237</v>
      </c>
      <c r="E251" s="54">
        <f t="shared" si="123"/>
        <v>16.03544128670734</v>
      </c>
      <c r="F251" s="54">
        <f t="shared" si="123"/>
        <v>12.795166865980503</v>
      </c>
      <c r="G251" s="54">
        <f t="shared" si="123"/>
        <v>10.901569844711274</v>
      </c>
      <c r="H251" s="54">
        <f t="shared" si="123"/>
        <v>6.545527236937508</v>
      </c>
      <c r="I251" s="54">
        <f t="shared" si="123"/>
        <v>4.449925703203795</v>
      </c>
      <c r="J251" s="54">
        <f t="shared" si="123"/>
        <v>3.5507312144198275</v>
      </c>
      <c r="K251" s="54">
        <f t="shared" si="123"/>
        <v>3.0252473249654623</v>
      </c>
      <c r="L251" s="54">
        <f t="shared" si="123"/>
        <v>1.8164208500338435</v>
      </c>
      <c r="M251" s="54">
        <f t="shared" si="123"/>
        <v>1.2348795652071394</v>
      </c>
      <c r="N251" s="54">
        <f t="shared" si="123"/>
        <v>0.9853480059393624</v>
      </c>
      <c r="O251" s="54">
        <f t="shared" si="123"/>
        <v>0.8395232528506611</v>
      </c>
      <c r="P251" s="54">
        <f t="shared" si="123"/>
        <v>0.5040670651889868</v>
      </c>
    </row>
    <row r="252" spans="2:16" ht="12.75" customHeight="1">
      <c r="B252" s="55" t="s">
        <v>122</v>
      </c>
      <c r="C252" s="53">
        <f t="shared" si="105"/>
        <v>20.82077234170384</v>
      </c>
      <c r="D252" s="54">
        <f aca="true" t="shared" si="124" ref="D252:P252">100*SQRT(EXP($M121+$N121*LN(D$137*1000)))</f>
        <v>12.74831095378976</v>
      </c>
      <c r="E252" s="54">
        <f t="shared" si="124"/>
        <v>8.796115874171917</v>
      </c>
      <c r="F252" s="54">
        <f t="shared" si="124"/>
        <v>7.079741277427025</v>
      </c>
      <c r="G252" s="54">
        <f t="shared" si="124"/>
        <v>6.069169065009236</v>
      </c>
      <c r="H252" s="54">
        <f t="shared" si="124"/>
        <v>3.7160799418033355</v>
      </c>
      <c r="I252" s="54">
        <f t="shared" si="124"/>
        <v>2.564031414378946</v>
      </c>
      <c r="J252" s="54">
        <f t="shared" si="124"/>
        <v>2.0637153148812</v>
      </c>
      <c r="K252" s="54">
        <f t="shared" si="124"/>
        <v>1.7691376926438647</v>
      </c>
      <c r="L252" s="54">
        <f t="shared" si="124"/>
        <v>1.0832219408460482</v>
      </c>
      <c r="M252" s="54">
        <f t="shared" si="124"/>
        <v>0.7474045576441445</v>
      </c>
      <c r="N252" s="54">
        <f t="shared" si="124"/>
        <v>0.6015644829358817</v>
      </c>
      <c r="O252" s="54">
        <f t="shared" si="124"/>
        <v>0.5156963238308627</v>
      </c>
      <c r="P252" s="54">
        <f t="shared" si="124"/>
        <v>0.315754717741854</v>
      </c>
    </row>
    <row r="253" spans="2:16" ht="12.75" customHeight="1">
      <c r="B253" s="55" t="s">
        <v>123</v>
      </c>
      <c r="C253" s="53">
        <f t="shared" si="105"/>
        <v>31.06863421398668</v>
      </c>
      <c r="D253" s="54">
        <f aca="true" t="shared" si="125" ref="D253:P253">100*SQRT(EXP($M122+$N122*LN(D$137*1000)))</f>
        <v>19.392212247311395</v>
      </c>
      <c r="E253" s="54">
        <f t="shared" si="125"/>
        <v>13.576308956022437</v>
      </c>
      <c r="F253" s="54">
        <f t="shared" si="125"/>
        <v>11.020538547977154</v>
      </c>
      <c r="G253" s="54">
        <f t="shared" si="125"/>
        <v>9.504648697052557</v>
      </c>
      <c r="H253" s="54">
        <f t="shared" si="125"/>
        <v>5.932548035420184</v>
      </c>
      <c r="I253" s="54">
        <f t="shared" si="125"/>
        <v>4.15332216861823</v>
      </c>
      <c r="J253" s="54">
        <f t="shared" si="125"/>
        <v>3.3714500170623274</v>
      </c>
      <c r="K253" s="54">
        <f t="shared" si="125"/>
        <v>2.9077025475974705</v>
      </c>
      <c r="L253" s="54">
        <f t="shared" si="125"/>
        <v>1.8149103229543866</v>
      </c>
      <c r="M253" s="54">
        <f t="shared" si="125"/>
        <v>1.2706019796848778</v>
      </c>
      <c r="N253" s="54">
        <f t="shared" si="125"/>
        <v>1.0314083261961777</v>
      </c>
      <c r="O253" s="54">
        <f t="shared" si="125"/>
        <v>0.8895367282671549</v>
      </c>
      <c r="P253" s="54">
        <f t="shared" si="125"/>
        <v>0.5552250838425946</v>
      </c>
    </row>
    <row r="254" spans="2:16" ht="12.75" customHeight="1">
      <c r="B254" s="55" t="s">
        <v>124</v>
      </c>
      <c r="C254" s="53">
        <f t="shared" si="105"/>
        <v>51.50000883379236</v>
      </c>
      <c r="D254" s="54">
        <f aca="true" t="shared" si="126" ref="D254:P254">100*SQRT(EXP($M123+$N123*LN(D$137*1000)))</f>
        <v>30.438199604740078</v>
      </c>
      <c r="E254" s="54">
        <f t="shared" si="126"/>
        <v>20.44795349979322</v>
      </c>
      <c r="F254" s="54">
        <f t="shared" si="126"/>
        <v>16.202662924565157</v>
      </c>
      <c r="G254" s="54">
        <f t="shared" si="126"/>
        <v>13.736646968587227</v>
      </c>
      <c r="H254" s="54">
        <f t="shared" si="126"/>
        <v>8.118810303103329</v>
      </c>
      <c r="I254" s="54">
        <f t="shared" si="126"/>
        <v>5.454102335462905</v>
      </c>
      <c r="J254" s="54">
        <f t="shared" si="126"/>
        <v>4.321751890646796</v>
      </c>
      <c r="K254" s="54">
        <f t="shared" si="126"/>
        <v>3.663989079081125</v>
      </c>
      <c r="L254" s="54">
        <f t="shared" si="126"/>
        <v>2.1655380933736956</v>
      </c>
      <c r="M254" s="54">
        <f t="shared" si="126"/>
        <v>1.4547779701280503</v>
      </c>
      <c r="N254" s="54">
        <f t="shared" si="126"/>
        <v>1.1527450451364867</v>
      </c>
      <c r="O254" s="54">
        <f t="shared" si="126"/>
        <v>0.9772993367541181</v>
      </c>
      <c r="P254" s="54">
        <f t="shared" si="126"/>
        <v>0.5776160618089625</v>
      </c>
    </row>
    <row r="255" spans="2:16" ht="12.75" customHeight="1">
      <c r="B255" s="55" t="s">
        <v>125</v>
      </c>
      <c r="C255" s="53">
        <f t="shared" si="105"/>
        <v>37.91347882855336</v>
      </c>
      <c r="D255" s="54">
        <f aca="true" t="shared" si="127" ref="D255:P255">100*SQRT(EXP($M124+$N124*LN(D$137*1000)))</f>
        <v>23.20719232958432</v>
      </c>
      <c r="E255" s="54">
        <f t="shared" si="127"/>
        <v>16.009027076569375</v>
      </c>
      <c r="F255" s="54">
        <f t="shared" si="127"/>
        <v>12.883541292617483</v>
      </c>
      <c r="G255" s="54">
        <f t="shared" si="127"/>
        <v>11.043513764981235</v>
      </c>
      <c r="H255" s="54">
        <f t="shared" si="127"/>
        <v>6.759837288930484</v>
      </c>
      <c r="I255" s="54">
        <f t="shared" si="127"/>
        <v>4.663141350956771</v>
      </c>
      <c r="J255" s="54">
        <f t="shared" si="127"/>
        <v>3.7527436152752105</v>
      </c>
      <c r="K255" s="54">
        <f t="shared" si="127"/>
        <v>3.216776725471055</v>
      </c>
      <c r="L255" s="54">
        <f t="shared" si="127"/>
        <v>1.9690188939643058</v>
      </c>
      <c r="M255" s="54">
        <f t="shared" si="127"/>
        <v>1.3582891174460254</v>
      </c>
      <c r="N255" s="54">
        <f t="shared" si="127"/>
        <v>1.0931066484071978</v>
      </c>
      <c r="O255" s="54">
        <f t="shared" si="127"/>
        <v>0.9369891432873925</v>
      </c>
      <c r="P255" s="54">
        <f t="shared" si="127"/>
        <v>0.5735397523749908</v>
      </c>
    </row>
    <row r="256" spans="2:16" ht="12.75" customHeight="1">
      <c r="B256" s="52" t="s">
        <v>162</v>
      </c>
      <c r="C256" s="53">
        <f t="shared" si="105"/>
        <v>36.27153060163204</v>
      </c>
      <c r="D256" s="54">
        <f aca="true" t="shared" si="128" ref="D256:P256">100*SQRT(EXP($M125+$N125*LN(D$137*1000)))</f>
        <v>22.540219211957908</v>
      </c>
      <c r="E256" s="54">
        <f t="shared" si="128"/>
        <v>15.72770694035652</v>
      </c>
      <c r="F256" s="54">
        <f t="shared" si="128"/>
        <v>12.742071087474486</v>
      </c>
      <c r="G256" s="54">
        <f t="shared" si="128"/>
        <v>10.974195205276011</v>
      </c>
      <c r="H256" s="54">
        <f t="shared" si="128"/>
        <v>6.819694716456459</v>
      </c>
      <c r="I256" s="54">
        <f t="shared" si="128"/>
        <v>4.758523371690329</v>
      </c>
      <c r="J256" s="54">
        <f t="shared" si="128"/>
        <v>3.8551991910470123</v>
      </c>
      <c r="K256" s="54">
        <f t="shared" si="128"/>
        <v>3.3203164687537168</v>
      </c>
      <c r="L256" s="54">
        <f t="shared" si="128"/>
        <v>2.063344441698728</v>
      </c>
      <c r="M256" s="54">
        <f t="shared" si="128"/>
        <v>1.4397232072541268</v>
      </c>
      <c r="N256" s="54">
        <f t="shared" si="128"/>
        <v>1.166416409123592</v>
      </c>
      <c r="O256" s="54">
        <f t="shared" si="128"/>
        <v>1.0045840488947144</v>
      </c>
      <c r="P256" s="54">
        <f t="shared" si="128"/>
        <v>0.6242787195174021</v>
      </c>
    </row>
    <row r="257" spans="2:16" ht="12.75" customHeight="1">
      <c r="B257" s="55" t="s">
        <v>127</v>
      </c>
      <c r="C257" s="53">
        <f t="shared" si="105"/>
        <v>43.0264613692039</v>
      </c>
      <c r="D257" s="54">
        <f aca="true" t="shared" si="129" ref="D257:P257">100*SQRT(EXP($M126+$N126*LN(D$137*1000)))</f>
        <v>25.89242965910934</v>
      </c>
      <c r="E257" s="54">
        <f t="shared" si="129"/>
        <v>17.632888820905777</v>
      </c>
      <c r="F257" s="54">
        <f t="shared" si="129"/>
        <v>14.083897783526142</v>
      </c>
      <c r="G257" s="54">
        <f t="shared" si="129"/>
        <v>12.008095503738806</v>
      </c>
      <c r="H257" s="54">
        <f t="shared" si="129"/>
        <v>7.226222149724908</v>
      </c>
      <c r="I257" s="54">
        <f t="shared" si="129"/>
        <v>4.921097534639364</v>
      </c>
      <c r="J257" s="54">
        <f t="shared" si="129"/>
        <v>3.930622790432988</v>
      </c>
      <c r="K257" s="54">
        <f t="shared" si="129"/>
        <v>3.351294832024439</v>
      </c>
      <c r="L257" s="54">
        <f t="shared" si="129"/>
        <v>2.016739535248819</v>
      </c>
      <c r="M257" s="54">
        <f t="shared" si="129"/>
        <v>1.373410856916502</v>
      </c>
      <c r="N257" s="54">
        <f t="shared" si="129"/>
        <v>1.0969829345639477</v>
      </c>
      <c r="O257" s="54">
        <f t="shared" si="129"/>
        <v>0.9353004435763199</v>
      </c>
      <c r="P257" s="54">
        <f t="shared" si="129"/>
        <v>0.5628443561191162</v>
      </c>
    </row>
    <row r="258" spans="2:16" ht="12.75" customHeight="1">
      <c r="B258" s="55" t="s">
        <v>128</v>
      </c>
      <c r="C258" s="53">
        <f t="shared" si="105"/>
        <v>26.2804784750358</v>
      </c>
      <c r="D258" s="54">
        <f aca="true" t="shared" si="130" ref="D258:P258">100*SQRT(EXP($M127+$N127*LN(D$137*1000)))</f>
        <v>16.348635214537524</v>
      </c>
      <c r="E258" s="54">
        <f t="shared" si="130"/>
        <v>11.416519268844354</v>
      </c>
      <c r="F258" s="54">
        <f t="shared" si="130"/>
        <v>9.25358684196566</v>
      </c>
      <c r="G258" s="54">
        <f t="shared" si="130"/>
        <v>7.972342064369786</v>
      </c>
      <c r="H258" s="54">
        <f t="shared" si="130"/>
        <v>4.959457353095891</v>
      </c>
      <c r="I258" s="54">
        <f t="shared" si="130"/>
        <v>3.463270156293153</v>
      </c>
      <c r="J258" s="54">
        <f t="shared" si="130"/>
        <v>2.8071315252718643</v>
      </c>
      <c r="K258" s="54">
        <f t="shared" si="130"/>
        <v>2.4184581742564064</v>
      </c>
      <c r="L258" s="54">
        <f t="shared" si="130"/>
        <v>1.5044813780728001</v>
      </c>
      <c r="M258" s="54">
        <f t="shared" si="130"/>
        <v>1.0506039444266557</v>
      </c>
      <c r="N258" s="54">
        <f t="shared" si="130"/>
        <v>0.8515603230132164</v>
      </c>
      <c r="O258" s="54">
        <f t="shared" si="130"/>
        <v>0.7336539116614026</v>
      </c>
      <c r="P258" s="54">
        <f t="shared" si="130"/>
        <v>0.4563935236896201</v>
      </c>
    </row>
    <row r="259" spans="2:16" ht="12.75" customHeight="1">
      <c r="B259" s="55" t="s">
        <v>129</v>
      </c>
      <c r="C259" s="53">
        <f t="shared" si="105"/>
        <v>44.26431865718768</v>
      </c>
      <c r="D259" s="54">
        <f aca="true" t="shared" si="131" ref="D259:P259">100*SQRT(EXP($M128+$N128*LN(D$137*1000)))</f>
        <v>26.678242628756838</v>
      </c>
      <c r="E259" s="54">
        <f t="shared" si="131"/>
        <v>18.189128352422877</v>
      </c>
      <c r="F259" s="54">
        <f t="shared" si="131"/>
        <v>14.538048291452766</v>
      </c>
      <c r="G259" s="54">
        <f t="shared" si="131"/>
        <v>12.401281254721482</v>
      </c>
      <c r="H259" s="54">
        <f t="shared" si="131"/>
        <v>7.474290811594613</v>
      </c>
      <c r="I259" s="54">
        <f t="shared" si="131"/>
        <v>5.095944167210108</v>
      </c>
      <c r="J259" s="54">
        <f t="shared" si="131"/>
        <v>4.073041926914498</v>
      </c>
      <c r="K259" s="54">
        <f t="shared" si="131"/>
        <v>3.474396114617115</v>
      </c>
      <c r="L259" s="54">
        <f t="shared" si="131"/>
        <v>2.0940293524458053</v>
      </c>
      <c r="M259" s="54">
        <f t="shared" si="131"/>
        <v>1.4277015617333622</v>
      </c>
      <c r="N259" s="54">
        <f t="shared" si="131"/>
        <v>1.1411208854050092</v>
      </c>
      <c r="O259" s="54">
        <f t="shared" si="131"/>
        <v>0.9734017085267379</v>
      </c>
      <c r="P259" s="54">
        <f t="shared" si="131"/>
        <v>0.5866722394721852</v>
      </c>
    </row>
    <row r="260" spans="2:16" ht="12.75" customHeight="1">
      <c r="B260" s="55" t="s">
        <v>130</v>
      </c>
      <c r="C260" s="53">
        <f t="shared" si="105"/>
        <v>27.335338552107785</v>
      </c>
      <c r="D260" s="54">
        <f aca="true" t="shared" si="132" ref="D260:P260">100*SQRT(EXP($M129+$N129*LN(D$137*1000)))</f>
        <v>16.41784912524689</v>
      </c>
      <c r="E260" s="54">
        <f t="shared" si="132"/>
        <v>11.16419530027422</v>
      </c>
      <c r="F260" s="54">
        <f t="shared" si="132"/>
        <v>8.909487797353384</v>
      </c>
      <c r="G260" s="54">
        <f t="shared" si="132"/>
        <v>7.591692173062942</v>
      </c>
      <c r="H260" s="54">
        <f t="shared" si="132"/>
        <v>4.559638303548807</v>
      </c>
      <c r="I260" s="54">
        <f t="shared" si="132"/>
        <v>3.100570125300409</v>
      </c>
      <c r="J260" s="54">
        <f t="shared" si="132"/>
        <v>2.4743826987265196</v>
      </c>
      <c r="K260" s="54">
        <f t="shared" si="132"/>
        <v>2.108398618904286</v>
      </c>
      <c r="L260" s="54">
        <f t="shared" si="132"/>
        <v>1.2663230914467816</v>
      </c>
      <c r="M260" s="54">
        <f t="shared" si="132"/>
        <v>0.8611041676841008</v>
      </c>
      <c r="N260" s="54">
        <f t="shared" si="132"/>
        <v>0.6871966019837719</v>
      </c>
      <c r="O260" s="54">
        <f t="shared" si="132"/>
        <v>0.5855538705811334</v>
      </c>
      <c r="P260" s="54">
        <f t="shared" si="132"/>
        <v>0.3516888983679369</v>
      </c>
    </row>
    <row r="261" spans="2:16" ht="12.75" customHeight="1">
      <c r="B261" s="55" t="s">
        <v>171</v>
      </c>
      <c r="C261" s="53">
        <f t="shared" si="105"/>
        <v>28.246782808558024</v>
      </c>
      <c r="D261" s="54">
        <f aca="true" t="shared" si="133" ref="D261:P261">100*SQRT(EXP($M130+$N130*LN(D$137*1000)))</f>
        <v>16.947662295155737</v>
      </c>
      <c r="E261" s="54">
        <f t="shared" si="133"/>
        <v>11.515420564360866</v>
      </c>
      <c r="F261" s="54">
        <f t="shared" si="133"/>
        <v>9.185558103966356</v>
      </c>
      <c r="G261" s="54">
        <f t="shared" si="133"/>
        <v>7.824377690839903</v>
      </c>
      <c r="H261" s="54">
        <f t="shared" si="133"/>
        <v>4.69451376720783</v>
      </c>
      <c r="I261" s="54">
        <f t="shared" si="133"/>
        <v>3.1897791821136523</v>
      </c>
      <c r="J261" s="54">
        <f t="shared" si="133"/>
        <v>2.544405725554451</v>
      </c>
      <c r="K261" s="54">
        <f t="shared" si="133"/>
        <v>2.1673578426200417</v>
      </c>
      <c r="L261" s="54">
        <f t="shared" si="133"/>
        <v>1.3003834467956843</v>
      </c>
      <c r="M261" s="54">
        <f t="shared" si="133"/>
        <v>0.883570962413249</v>
      </c>
      <c r="N261" s="54">
        <f t="shared" si="133"/>
        <v>0.7048020842020227</v>
      </c>
      <c r="O261" s="54">
        <f t="shared" si="133"/>
        <v>0.6003595689745339</v>
      </c>
      <c r="P261" s="54">
        <f t="shared" si="133"/>
        <v>0.36020708268281076</v>
      </c>
    </row>
    <row r="262" spans="2:16" ht="12.75" customHeight="1">
      <c r="B262" s="55" t="s">
        <v>172</v>
      </c>
      <c r="C262" s="53">
        <f t="shared" si="105"/>
        <v>15.603848456736923</v>
      </c>
      <c r="D262" s="54">
        <f aca="true" t="shared" si="134" ref="D262:P262">100*SQRT(EXP($M131+$N131*LN(D$137*1000)))</f>
        <v>9.514338648684364</v>
      </c>
      <c r="E262" s="54">
        <f t="shared" si="134"/>
        <v>6.544078429454235</v>
      </c>
      <c r="F262" s="54">
        <f t="shared" si="134"/>
        <v>5.257441829311104</v>
      </c>
      <c r="G262" s="54">
        <f t="shared" si="134"/>
        <v>4.501097141078747</v>
      </c>
      <c r="H262" s="54">
        <f t="shared" si="134"/>
        <v>2.7445128430710106</v>
      </c>
      <c r="I262" s="54">
        <f t="shared" si="134"/>
        <v>1.8877094834315842</v>
      </c>
      <c r="J262" s="54">
        <f t="shared" si="134"/>
        <v>1.5165653814769693</v>
      </c>
      <c r="K262" s="54">
        <f t="shared" si="134"/>
        <v>1.29838965878191</v>
      </c>
      <c r="L262" s="54">
        <f t="shared" si="134"/>
        <v>0.7916841121503794</v>
      </c>
      <c r="M262" s="54">
        <f t="shared" si="134"/>
        <v>0.5445300101842948</v>
      </c>
      <c r="N262" s="54">
        <f t="shared" si="134"/>
        <v>0.4374695205321471</v>
      </c>
      <c r="O262" s="54">
        <f t="shared" si="134"/>
        <v>0.3745343975464117</v>
      </c>
      <c r="P262" s="54">
        <f t="shared" si="134"/>
        <v>0.22836975786566482</v>
      </c>
    </row>
    <row r="263" spans="2:16" ht="12.75" customHeight="1">
      <c r="B263" s="55" t="s">
        <v>173</v>
      </c>
      <c r="C263" s="53">
        <f t="shared" si="105"/>
        <v>20.55035077647842</v>
      </c>
      <c r="D263" s="54">
        <f aca="true" t="shared" si="135" ref="D263:P263">100*SQRT(EXP($M132+$N132*LN(D$137*1000)))</f>
        <v>12.145401269717444</v>
      </c>
      <c r="E263" s="54">
        <f t="shared" si="135"/>
        <v>8.158838970582378</v>
      </c>
      <c r="F263" s="54">
        <f t="shared" si="135"/>
        <v>6.4648207794455805</v>
      </c>
      <c r="G263" s="54">
        <f t="shared" si="135"/>
        <v>5.480811367992161</v>
      </c>
      <c r="H263" s="54">
        <f t="shared" si="135"/>
        <v>3.239197913063601</v>
      </c>
      <c r="I263" s="54">
        <f t="shared" si="135"/>
        <v>2.175975381927194</v>
      </c>
      <c r="J263" s="54">
        <f t="shared" si="135"/>
        <v>1.7241780252516534</v>
      </c>
      <c r="K263" s="54">
        <f t="shared" si="135"/>
        <v>1.4617411438978756</v>
      </c>
      <c r="L263" s="54">
        <f t="shared" si="135"/>
        <v>0.8638992559395025</v>
      </c>
      <c r="M263" s="54">
        <f t="shared" si="135"/>
        <v>0.5803361090745022</v>
      </c>
      <c r="N263" s="54">
        <f t="shared" si="135"/>
        <v>0.459841032594817</v>
      </c>
      <c r="O263" s="54">
        <f t="shared" si="135"/>
        <v>0.38984869726443816</v>
      </c>
      <c r="P263" s="54">
        <f t="shared" si="135"/>
        <v>0.23040331107985995</v>
      </c>
    </row>
    <row r="264" spans="2:16" ht="12.75" customHeight="1">
      <c r="B264" s="55" t="s">
        <v>174</v>
      </c>
      <c r="C264" s="53">
        <f t="shared" si="105"/>
        <v>25.447489295048424</v>
      </c>
      <c r="D264" s="54">
        <f aca="true" t="shared" si="136" ref="D264:P264">100*SQRT(EXP($M133+$N133*LN(D$137*1000)))</f>
        <v>15.506122079233563</v>
      </c>
      <c r="E264" s="54">
        <f t="shared" si="136"/>
        <v>10.659939848780873</v>
      </c>
      <c r="F264" s="54">
        <f t="shared" si="136"/>
        <v>8.561562213269388</v>
      </c>
      <c r="G264" s="54">
        <f t="shared" si="136"/>
        <v>7.3283517954376345</v>
      </c>
      <c r="H264" s="54">
        <f t="shared" si="136"/>
        <v>4.465443182315725</v>
      </c>
      <c r="I264" s="54">
        <f t="shared" si="136"/>
        <v>3.069842703314196</v>
      </c>
      <c r="J264" s="54">
        <f t="shared" si="136"/>
        <v>2.4655532453479463</v>
      </c>
      <c r="K264" s="54">
        <f t="shared" si="136"/>
        <v>2.110414092919725</v>
      </c>
      <c r="L264" s="54">
        <f t="shared" si="136"/>
        <v>1.2859554898767838</v>
      </c>
      <c r="M264" s="54">
        <f t="shared" si="136"/>
        <v>0.8840513508309509</v>
      </c>
      <c r="N264" s="54">
        <f t="shared" si="136"/>
        <v>0.7100284567487158</v>
      </c>
      <c r="O264" s="54">
        <f t="shared" si="136"/>
        <v>0.6077557093215672</v>
      </c>
      <c r="P264" s="54">
        <f t="shared" si="136"/>
        <v>0.37032864475652283</v>
      </c>
    </row>
    <row r="265" spans="2:16" ht="12.75" customHeight="1">
      <c r="B265" s="52" t="s">
        <v>131</v>
      </c>
      <c r="C265" s="53">
        <f aca="true" t="shared" si="137" ref="C265:P265">100*SQRT(EXP($M134+$N134*LN(C$137*1000)))</f>
        <v>50.56561395253903</v>
      </c>
      <c r="D265" s="54">
        <f t="shared" si="137"/>
        <v>30.921696540644405</v>
      </c>
      <c r="E265" s="54">
        <f t="shared" si="137"/>
        <v>21.315092674470915</v>
      </c>
      <c r="F265" s="54">
        <f t="shared" si="137"/>
        <v>17.146333729702754</v>
      </c>
      <c r="G265" s="54">
        <f t="shared" si="137"/>
        <v>14.693022264289235</v>
      </c>
      <c r="H265" s="54">
        <f t="shared" si="137"/>
        <v>8.985022433381738</v>
      </c>
      <c r="I265" s="54">
        <f t="shared" si="137"/>
        <v>6.193598905480389</v>
      </c>
      <c r="J265" s="54">
        <f t="shared" si="137"/>
        <v>4.982268453774128</v>
      </c>
      <c r="K265" s="54">
        <f t="shared" si="137"/>
        <v>4.269401405103661</v>
      </c>
      <c r="L265" s="54">
        <f t="shared" si="137"/>
        <v>2.6108084988887463</v>
      </c>
      <c r="M265" s="54">
        <f t="shared" si="137"/>
        <v>1.7996950793421822</v>
      </c>
      <c r="N265" s="54">
        <f t="shared" si="137"/>
        <v>1.4477146739813964</v>
      </c>
      <c r="O265" s="54">
        <f t="shared" si="137"/>
        <v>1.2405744733813517</v>
      </c>
      <c r="P265" s="54">
        <f t="shared" si="137"/>
        <v>0.7586314968502759</v>
      </c>
    </row>
  </sheetData>
  <sheetProtection/>
  <mergeCells count="13">
    <mergeCell ref="P3:P6"/>
    <mergeCell ref="U27:U30"/>
    <mergeCell ref="V27:V30"/>
    <mergeCell ref="W27:X28"/>
    <mergeCell ref="W29:W30"/>
    <mergeCell ref="X29:X30"/>
    <mergeCell ref="Q3:R4"/>
    <mergeCell ref="Q5:Q6"/>
    <mergeCell ref="R5:R6"/>
    <mergeCell ref="B136:B137"/>
    <mergeCell ref="K3:L6"/>
    <mergeCell ref="M3:N5"/>
    <mergeCell ref="O3:O6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088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sarzibragac</cp:lastModifiedBy>
  <cp:lastPrinted>2010-05-04T16:25:09Z</cp:lastPrinted>
  <dcterms:created xsi:type="dcterms:W3CDTF">2005-03-07T15:15:08Z</dcterms:created>
  <dcterms:modified xsi:type="dcterms:W3CDTF">2015-06-12T10:18:34Z</dcterms:modified>
  <cp:category/>
  <cp:version/>
  <cp:contentType/>
  <cp:contentStatus/>
  <cp:revision>1</cp:revision>
</cp:coreProperties>
</file>